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19200" windowHeight="6930" activeTab="4"/>
  </bookViews>
  <sheets>
    <sheet name="Sheet1" sheetId="1" r:id="rId1"/>
    <sheet name="KONDISI SAAT INI" sheetId="2" r:id="rId2"/>
    <sheet name="JML SARPRAS" sheetId="3" r:id="rId3"/>
    <sheet name="JML OBJEK KERJA" sheetId="4" r:id="rId4"/>
    <sheet name="JML KEBUTUHAN DAMKAR" sheetId="5" r:id="rId5"/>
    <sheet name="JML KEBUTUHAN ANALIS" sheetId="6" r:id="rId6"/>
    <sheet name="REKAP JML USULAN KEBUTUHAN" sheetId="7" r:id="rId7"/>
    <sheet name="RENCANA PEMENUHAN KEBUTUHAN" sheetId="8" r:id="rId8"/>
    <sheet name="DATABASE" sheetId="9" r:id="rId9"/>
  </sheets>
  <calcPr calcId="162913"/>
  <extLst>
    <ext uri="GoogleSheetsCustomDataVersion1">
      <go:sheetsCustomData xmlns:go="http://customooxmlschemas.google.com/" r:id="rId13" roundtripDataSignature="AMtx7mi58Acy8Lur5cDcBD/o654SlSzdKg=="/>
    </ext>
  </extLst>
</workbook>
</file>

<file path=xl/calcChain.xml><?xml version="1.0" encoding="utf-8"?>
<calcChain xmlns="http://schemas.openxmlformats.org/spreadsheetml/2006/main">
  <c r="L15" i="9" l="1"/>
  <c r="D6" i="9"/>
  <c r="D78" i="6"/>
  <c r="H78" i="6" s="1"/>
  <c r="D77" i="6"/>
  <c r="H77" i="6" s="1"/>
  <c r="D76" i="6"/>
  <c r="H76" i="6" s="1"/>
  <c r="D75" i="6"/>
  <c r="H75" i="6" s="1"/>
  <c r="D74" i="6"/>
  <c r="H74" i="6" s="1"/>
  <c r="D73" i="6"/>
  <c r="H73" i="6" s="1"/>
  <c r="H80" i="6" s="1"/>
  <c r="D72" i="6"/>
  <c r="H72" i="6" s="1"/>
  <c r="D71" i="6"/>
  <c r="H71" i="6" s="1"/>
  <c r="H79" i="6" s="1"/>
  <c r="H62" i="6"/>
  <c r="D62" i="6"/>
  <c r="H61" i="6"/>
  <c r="D61" i="6"/>
  <c r="H60" i="6"/>
  <c r="D60" i="6"/>
  <c r="H59" i="6"/>
  <c r="D59" i="6"/>
  <c r="H58" i="6"/>
  <c r="D58" i="6"/>
  <c r="H57" i="6"/>
  <c r="D57" i="6"/>
  <c r="H56" i="6"/>
  <c r="D56" i="6"/>
  <c r="H55" i="6"/>
  <c r="D55" i="6"/>
  <c r="D46" i="6"/>
  <c r="H46" i="6" s="1"/>
  <c r="D45" i="6"/>
  <c r="H45" i="6" s="1"/>
  <c r="D44" i="6"/>
  <c r="H44" i="6" s="1"/>
  <c r="D43" i="6"/>
  <c r="H43" i="6" s="1"/>
  <c r="H49" i="6" s="1"/>
  <c r="D42" i="6"/>
  <c r="H42" i="6" s="1"/>
  <c r="D41" i="6"/>
  <c r="H41" i="6" s="1"/>
  <c r="D40" i="6"/>
  <c r="H40" i="6" s="1"/>
  <c r="D39" i="6"/>
  <c r="H39" i="6" s="1"/>
  <c r="H47" i="6" s="1"/>
  <c r="H32" i="6"/>
  <c r="H30" i="6"/>
  <c r="D30" i="6"/>
  <c r="H29" i="6"/>
  <c r="D29" i="6"/>
  <c r="H28" i="6"/>
  <c r="D28" i="6"/>
  <c r="H27" i="6"/>
  <c r="H33" i="6" s="1"/>
  <c r="D27" i="6"/>
  <c r="H26" i="6"/>
  <c r="D26" i="6"/>
  <c r="H25" i="6"/>
  <c r="D25" i="6"/>
  <c r="H24" i="6"/>
  <c r="D24" i="6"/>
  <c r="H23" i="6"/>
  <c r="H31" i="6" s="1"/>
  <c r="D23" i="6"/>
  <c r="D14" i="6"/>
  <c r="H14" i="6" s="1"/>
  <c r="D13" i="6"/>
  <c r="H13" i="6" s="1"/>
  <c r="D12" i="6"/>
  <c r="H12" i="6" s="1"/>
  <c r="D11" i="6"/>
  <c r="H11" i="6" s="1"/>
  <c r="D10" i="6"/>
  <c r="H10" i="6" s="1"/>
  <c r="D9" i="6"/>
  <c r="H9" i="6" s="1"/>
  <c r="H16" i="6" s="1"/>
  <c r="F14" i="7" s="1"/>
  <c r="F14" i="8" s="1"/>
  <c r="D8" i="6"/>
  <c r="H8" i="6" s="1"/>
  <c r="D7" i="6"/>
  <c r="H7" i="6" s="1"/>
  <c r="H15" i="6" s="1"/>
  <c r="F13" i="7" s="1"/>
  <c r="F13" i="8" s="1"/>
  <c r="H13" i="8" s="1"/>
  <c r="E162" i="5"/>
  <c r="C162" i="5"/>
  <c r="G162" i="5" s="1"/>
  <c r="F161" i="5"/>
  <c r="E161" i="5"/>
  <c r="D161" i="5"/>
  <c r="C161" i="5"/>
  <c r="G161" i="5" s="1"/>
  <c r="C160" i="5"/>
  <c r="F159" i="5"/>
  <c r="D159" i="5"/>
  <c r="C159" i="5"/>
  <c r="E159" i="5" s="1"/>
  <c r="E158" i="5"/>
  <c r="C158" i="5"/>
  <c r="G158" i="5" s="1"/>
  <c r="F157" i="5"/>
  <c r="E157" i="5"/>
  <c r="D157" i="5"/>
  <c r="C157" i="5"/>
  <c r="G157" i="5" s="1"/>
  <c r="C156" i="5"/>
  <c r="F155" i="5"/>
  <c r="D155" i="5"/>
  <c r="C155" i="5"/>
  <c r="K23" i="9" s="1"/>
  <c r="L23" i="9" s="1"/>
  <c r="E154" i="5"/>
  <c r="C154" i="5"/>
  <c r="G154" i="5" s="1"/>
  <c r="F153" i="5"/>
  <c r="E153" i="5"/>
  <c r="D153" i="5"/>
  <c r="C153" i="5"/>
  <c r="G153" i="5" s="1"/>
  <c r="C152" i="5"/>
  <c r="F151" i="5"/>
  <c r="D151" i="5"/>
  <c r="C151" i="5"/>
  <c r="E151" i="5" s="1"/>
  <c r="E150" i="5"/>
  <c r="C150" i="5"/>
  <c r="G150" i="5" s="1"/>
  <c r="F149" i="5"/>
  <c r="E149" i="5"/>
  <c r="D149" i="5"/>
  <c r="C149" i="5"/>
  <c r="G149" i="5" s="1"/>
  <c r="G148" i="5"/>
  <c r="C148" i="5"/>
  <c r="F147" i="5"/>
  <c r="D147" i="5"/>
  <c r="C147" i="5"/>
  <c r="E147" i="5" s="1"/>
  <c r="E146" i="5"/>
  <c r="C146" i="5"/>
  <c r="G146" i="5" s="1"/>
  <c r="F145" i="5"/>
  <c r="E145" i="5"/>
  <c r="D145" i="5"/>
  <c r="C145" i="5"/>
  <c r="G145" i="5" s="1"/>
  <c r="C144" i="5"/>
  <c r="F143" i="5"/>
  <c r="D143" i="5"/>
  <c r="C143" i="5"/>
  <c r="E143" i="5" s="1"/>
  <c r="E142" i="5"/>
  <c r="C142" i="5"/>
  <c r="G142" i="5" s="1"/>
  <c r="F141" i="5"/>
  <c r="E141" i="5"/>
  <c r="D141" i="5"/>
  <c r="C141" i="5"/>
  <c r="G141" i="5" s="1"/>
  <c r="C140" i="5"/>
  <c r="F139" i="5"/>
  <c r="D139" i="5"/>
  <c r="C139" i="5"/>
  <c r="E139" i="5" s="1"/>
  <c r="E129" i="5"/>
  <c r="C129" i="5"/>
  <c r="G129" i="5" s="1"/>
  <c r="F128" i="5"/>
  <c r="E128" i="5"/>
  <c r="D128" i="5"/>
  <c r="C128" i="5"/>
  <c r="G128" i="5" s="1"/>
  <c r="C127" i="5"/>
  <c r="F126" i="5"/>
  <c r="D126" i="5"/>
  <c r="C126" i="5"/>
  <c r="E126" i="5" s="1"/>
  <c r="E125" i="5"/>
  <c r="C125" i="5"/>
  <c r="G125" i="5" s="1"/>
  <c r="F124" i="5"/>
  <c r="E124" i="5"/>
  <c r="D124" i="5"/>
  <c r="C124" i="5"/>
  <c r="G124" i="5" s="1"/>
  <c r="C123" i="5"/>
  <c r="F122" i="5"/>
  <c r="D122" i="5"/>
  <c r="C122" i="5"/>
  <c r="K19" i="9" s="1"/>
  <c r="L19" i="9" s="1"/>
  <c r="E121" i="5"/>
  <c r="C121" i="5"/>
  <c r="G121" i="5" s="1"/>
  <c r="F120" i="5"/>
  <c r="E120" i="5"/>
  <c r="D120" i="5"/>
  <c r="C120" i="5"/>
  <c r="G120" i="5" s="1"/>
  <c r="C119" i="5"/>
  <c r="F118" i="5"/>
  <c r="D118" i="5"/>
  <c r="C118" i="5"/>
  <c r="E118" i="5" s="1"/>
  <c r="E117" i="5"/>
  <c r="C117" i="5"/>
  <c r="G117" i="5" s="1"/>
  <c r="F116" i="5"/>
  <c r="E116" i="5"/>
  <c r="D116" i="5"/>
  <c r="C116" i="5"/>
  <c r="G116" i="5" s="1"/>
  <c r="G115" i="5"/>
  <c r="C115" i="5"/>
  <c r="F114" i="5"/>
  <c r="D114" i="5"/>
  <c r="C114" i="5"/>
  <c r="E114" i="5" s="1"/>
  <c r="C113" i="5"/>
  <c r="F112" i="5"/>
  <c r="D112" i="5"/>
  <c r="C112" i="5"/>
  <c r="G112" i="5" s="1"/>
  <c r="G111" i="5"/>
  <c r="C111" i="5"/>
  <c r="F110" i="5"/>
  <c r="D110" i="5"/>
  <c r="C110" i="5"/>
  <c r="E110" i="5" s="1"/>
  <c r="C109" i="5"/>
  <c r="F108" i="5"/>
  <c r="D108" i="5"/>
  <c r="C108" i="5"/>
  <c r="G108" i="5" s="1"/>
  <c r="G107" i="5"/>
  <c r="C107" i="5"/>
  <c r="F106" i="5"/>
  <c r="D106" i="5"/>
  <c r="C106" i="5"/>
  <c r="E106" i="5" s="1"/>
  <c r="F96" i="5"/>
  <c r="E96" i="5"/>
  <c r="C96" i="5"/>
  <c r="D96" i="5" s="1"/>
  <c r="F95" i="5"/>
  <c r="C95" i="5"/>
  <c r="E95" i="5" s="1"/>
  <c r="C94" i="5"/>
  <c r="F94" i="5" s="1"/>
  <c r="F93" i="5"/>
  <c r="E93" i="5"/>
  <c r="D93" i="5"/>
  <c r="C93" i="5"/>
  <c r="G93" i="5" s="1"/>
  <c r="F92" i="5"/>
  <c r="E92" i="5"/>
  <c r="C92" i="5"/>
  <c r="D92" i="5" s="1"/>
  <c r="F91" i="5"/>
  <c r="C91" i="5"/>
  <c r="E91" i="5" s="1"/>
  <c r="C90" i="5"/>
  <c r="F90" i="5" s="1"/>
  <c r="F89" i="5"/>
  <c r="E89" i="5"/>
  <c r="D89" i="5"/>
  <c r="C89" i="5"/>
  <c r="K15" i="9" s="1"/>
  <c r="F88" i="5"/>
  <c r="E88" i="5"/>
  <c r="C88" i="5"/>
  <c r="D88" i="5" s="1"/>
  <c r="F87" i="5"/>
  <c r="C87" i="5"/>
  <c r="E87" i="5" s="1"/>
  <c r="C86" i="5"/>
  <c r="F86" i="5" s="1"/>
  <c r="F85" i="5"/>
  <c r="E85" i="5"/>
  <c r="D85" i="5"/>
  <c r="C85" i="5"/>
  <c r="G85" i="5" s="1"/>
  <c r="F84" i="5"/>
  <c r="E84" i="5"/>
  <c r="C84" i="5"/>
  <c r="D84" i="5" s="1"/>
  <c r="F83" i="5"/>
  <c r="C83" i="5"/>
  <c r="E83" i="5" s="1"/>
  <c r="C82" i="5"/>
  <c r="F82" i="5" s="1"/>
  <c r="F81" i="5"/>
  <c r="E81" i="5"/>
  <c r="D81" i="5"/>
  <c r="C81" i="5"/>
  <c r="G81" i="5" s="1"/>
  <c r="F80" i="5"/>
  <c r="E80" i="5"/>
  <c r="C80" i="5"/>
  <c r="D80" i="5" s="1"/>
  <c r="F79" i="5"/>
  <c r="C79" i="5"/>
  <c r="E79" i="5" s="1"/>
  <c r="C78" i="5"/>
  <c r="F78" i="5" s="1"/>
  <c r="F77" i="5"/>
  <c r="E77" i="5"/>
  <c r="D77" i="5"/>
  <c r="C77" i="5"/>
  <c r="G77" i="5" s="1"/>
  <c r="F76" i="5"/>
  <c r="E76" i="5"/>
  <c r="C76" i="5"/>
  <c r="D76" i="5" s="1"/>
  <c r="F75" i="5"/>
  <c r="C75" i="5"/>
  <c r="E75" i="5" s="1"/>
  <c r="C74" i="5"/>
  <c r="F74" i="5" s="1"/>
  <c r="F97" i="5" s="1"/>
  <c r="F98" i="5" s="1"/>
  <c r="F73" i="5"/>
  <c r="E73" i="5"/>
  <c r="D73" i="5"/>
  <c r="C73" i="5"/>
  <c r="K14" i="9" s="1"/>
  <c r="L14" i="9" s="1"/>
  <c r="G99" i="5" s="1"/>
  <c r="G100" i="5" s="1"/>
  <c r="F63" i="5"/>
  <c r="E63" i="5"/>
  <c r="D63" i="5"/>
  <c r="C63" i="5"/>
  <c r="G63" i="5" s="1"/>
  <c r="F62" i="5"/>
  <c r="E62" i="5"/>
  <c r="C62" i="5"/>
  <c r="D62" i="5" s="1"/>
  <c r="F61" i="5"/>
  <c r="C61" i="5"/>
  <c r="E61" i="5" s="1"/>
  <c r="C60" i="5"/>
  <c r="F60" i="5" s="1"/>
  <c r="F59" i="5"/>
  <c r="E59" i="5"/>
  <c r="D59" i="5"/>
  <c r="C59" i="5"/>
  <c r="G59" i="5" s="1"/>
  <c r="F58" i="5"/>
  <c r="E58" i="5"/>
  <c r="C58" i="5"/>
  <c r="D58" i="5" s="1"/>
  <c r="F57" i="5"/>
  <c r="C57" i="5"/>
  <c r="E57" i="5" s="1"/>
  <c r="C56" i="5"/>
  <c r="K11" i="9" s="1"/>
  <c r="L11" i="9" s="1"/>
  <c r="F55" i="5"/>
  <c r="E55" i="5"/>
  <c r="D55" i="5"/>
  <c r="C55" i="5"/>
  <c r="G55" i="5" s="1"/>
  <c r="F54" i="5"/>
  <c r="E54" i="5"/>
  <c r="C54" i="5"/>
  <c r="D54" i="5" s="1"/>
  <c r="F53" i="5"/>
  <c r="C53" i="5"/>
  <c r="E53" i="5" s="1"/>
  <c r="C52" i="5"/>
  <c r="F52" i="5" s="1"/>
  <c r="F51" i="5"/>
  <c r="E51" i="5"/>
  <c r="D51" i="5"/>
  <c r="C51" i="5"/>
  <c r="G51" i="5" s="1"/>
  <c r="F50" i="5"/>
  <c r="E50" i="5"/>
  <c r="C50" i="5"/>
  <c r="D50" i="5" s="1"/>
  <c r="F49" i="5"/>
  <c r="C49" i="5"/>
  <c r="E49" i="5" s="1"/>
  <c r="C48" i="5"/>
  <c r="F48" i="5" s="1"/>
  <c r="F47" i="5"/>
  <c r="E47" i="5"/>
  <c r="D47" i="5"/>
  <c r="C47" i="5"/>
  <c r="G47" i="5" s="1"/>
  <c r="F46" i="5"/>
  <c r="E46" i="5"/>
  <c r="C46" i="5"/>
  <c r="D46" i="5" s="1"/>
  <c r="F45" i="5"/>
  <c r="C45" i="5"/>
  <c r="E45" i="5" s="1"/>
  <c r="C44" i="5"/>
  <c r="F44" i="5" s="1"/>
  <c r="F43" i="5"/>
  <c r="E43" i="5"/>
  <c r="D43" i="5"/>
  <c r="C43" i="5"/>
  <c r="G43" i="5" s="1"/>
  <c r="F42" i="5"/>
  <c r="E42" i="5"/>
  <c r="C42" i="5"/>
  <c r="D42" i="5" s="1"/>
  <c r="F41" i="5"/>
  <c r="C41" i="5"/>
  <c r="E41" i="5" s="1"/>
  <c r="C40" i="5"/>
  <c r="K10" i="9" s="1"/>
  <c r="L10" i="9" s="1"/>
  <c r="G66" i="5" s="1"/>
  <c r="G67" i="5" s="1"/>
  <c r="F30" i="5"/>
  <c r="E30" i="5"/>
  <c r="D30" i="5"/>
  <c r="C30" i="5"/>
  <c r="G30" i="5" s="1"/>
  <c r="F29" i="5"/>
  <c r="E29" i="5"/>
  <c r="C29" i="5"/>
  <c r="D29" i="5" s="1"/>
  <c r="F28" i="5"/>
  <c r="C28" i="5"/>
  <c r="E28" i="5" s="1"/>
  <c r="C27" i="5"/>
  <c r="F27" i="5" s="1"/>
  <c r="F26" i="5"/>
  <c r="E26" i="5"/>
  <c r="D26" i="5"/>
  <c r="C26" i="5"/>
  <c r="G26" i="5" s="1"/>
  <c r="F25" i="5"/>
  <c r="E25" i="5"/>
  <c r="C25" i="5"/>
  <c r="D25" i="5" s="1"/>
  <c r="F24" i="5"/>
  <c r="C24" i="5"/>
  <c r="E24" i="5" s="1"/>
  <c r="C23" i="5"/>
  <c r="K7" i="9" s="1"/>
  <c r="L7" i="9" s="1"/>
  <c r="F22" i="5"/>
  <c r="E22" i="5"/>
  <c r="D22" i="5"/>
  <c r="C22" i="5"/>
  <c r="G22" i="5" s="1"/>
  <c r="F21" i="5"/>
  <c r="E21" i="5"/>
  <c r="C21" i="5"/>
  <c r="D21" i="5" s="1"/>
  <c r="F20" i="5"/>
  <c r="C20" i="5"/>
  <c r="E20" i="5" s="1"/>
  <c r="C19" i="5"/>
  <c r="F19" i="5" s="1"/>
  <c r="F18" i="5"/>
  <c r="E18" i="5"/>
  <c r="D18" i="5"/>
  <c r="C18" i="5"/>
  <c r="G18" i="5" s="1"/>
  <c r="F17" i="5"/>
  <c r="E17" i="5"/>
  <c r="C17" i="5"/>
  <c r="D17" i="5" s="1"/>
  <c r="F16" i="5"/>
  <c r="C16" i="5"/>
  <c r="E16" i="5" s="1"/>
  <c r="C15" i="5"/>
  <c r="F15" i="5" s="1"/>
  <c r="F14" i="5"/>
  <c r="E14" i="5"/>
  <c r="D14" i="5"/>
  <c r="C14" i="5"/>
  <c r="G14" i="5" s="1"/>
  <c r="F13" i="5"/>
  <c r="E13" i="5"/>
  <c r="C13" i="5"/>
  <c r="D13" i="5" s="1"/>
  <c r="F12" i="5"/>
  <c r="C12" i="5"/>
  <c r="E12" i="5" s="1"/>
  <c r="C11" i="5"/>
  <c r="F11" i="5" s="1"/>
  <c r="F10" i="5"/>
  <c r="E10" i="5"/>
  <c r="D10" i="5"/>
  <c r="C10" i="5"/>
  <c r="G10" i="5" s="1"/>
  <c r="F9" i="5"/>
  <c r="E9" i="5"/>
  <c r="C9" i="5"/>
  <c r="D9" i="5" s="1"/>
  <c r="F8" i="5"/>
  <c r="C8" i="5"/>
  <c r="E8" i="5" s="1"/>
  <c r="C7" i="5"/>
  <c r="K6" i="9" s="1"/>
  <c r="L6" i="9" s="1"/>
  <c r="G33" i="5" s="1"/>
  <c r="G34" i="5" s="1"/>
  <c r="F11" i="7" s="1"/>
  <c r="F11" i="8" s="1"/>
  <c r="H11" i="8" s="1"/>
  <c r="H18" i="4"/>
  <c r="E171" i="5" s="1"/>
  <c r="F85" i="6" s="1"/>
  <c r="F19" i="7" s="1"/>
  <c r="J19" i="8" s="1"/>
  <c r="I14" i="4"/>
  <c r="I13" i="4"/>
  <c r="I12" i="4"/>
  <c r="I11" i="4"/>
  <c r="I10" i="4"/>
  <c r="I9" i="4"/>
  <c r="I8" i="4"/>
  <c r="I7" i="4"/>
  <c r="E41" i="3"/>
  <c r="H25" i="4" s="1"/>
  <c r="E178" i="5" s="1"/>
  <c r="F92" i="6" s="1"/>
  <c r="F26" i="7" s="1"/>
  <c r="J26" i="8" s="1"/>
  <c r="E40" i="3"/>
  <c r="H24" i="4" s="1"/>
  <c r="E177" i="5" s="1"/>
  <c r="F91" i="6" s="1"/>
  <c r="F25" i="7" s="1"/>
  <c r="J25" i="8" s="1"/>
  <c r="E39" i="3"/>
  <c r="H23" i="4" s="1"/>
  <c r="E176" i="5" s="1"/>
  <c r="F90" i="6" s="1"/>
  <c r="F24" i="7" s="1"/>
  <c r="J24" i="8" s="1"/>
  <c r="E34" i="3"/>
  <c r="E33" i="3"/>
  <c r="H17" i="4" s="1"/>
  <c r="E170" i="5" s="1"/>
  <c r="F84" i="6" s="1"/>
  <c r="F18" i="7" s="1"/>
  <c r="J18" i="8" s="1"/>
  <c r="L22" i="2"/>
  <c r="G15" i="8" s="1"/>
  <c r="L21" i="2"/>
  <c r="G14" i="8" s="1"/>
  <c r="L20" i="2"/>
  <c r="G13" i="8" s="1"/>
  <c r="L18" i="2"/>
  <c r="G11" i="8" s="1"/>
  <c r="L17" i="2"/>
  <c r="G10" i="8" s="1"/>
  <c r="L16" i="2"/>
  <c r="G9" i="8" s="1"/>
  <c r="L15" i="2"/>
  <c r="G8" i="8" s="1"/>
  <c r="G40" i="5" l="1"/>
  <c r="G44" i="5"/>
  <c r="G48" i="5"/>
  <c r="G52" i="5"/>
  <c r="G56" i="5"/>
  <c r="G60" i="5"/>
  <c r="L23" i="2"/>
  <c r="D7" i="5"/>
  <c r="G8" i="5"/>
  <c r="D11" i="5"/>
  <c r="G12" i="5"/>
  <c r="D15" i="5"/>
  <c r="G16" i="5"/>
  <c r="D19" i="5"/>
  <c r="G20" i="5"/>
  <c r="D23" i="5"/>
  <c r="G24" i="5"/>
  <c r="D27" i="5"/>
  <c r="G28" i="5"/>
  <c r="D40" i="5"/>
  <c r="G41" i="5"/>
  <c r="D44" i="5"/>
  <c r="G45" i="5"/>
  <c r="D48" i="5"/>
  <c r="G49" i="5"/>
  <c r="D52" i="5"/>
  <c r="G53" i="5"/>
  <c r="D56" i="5"/>
  <c r="G57" i="5"/>
  <c r="D60" i="5"/>
  <c r="G61" i="5"/>
  <c r="G74" i="5"/>
  <c r="G78" i="5"/>
  <c r="G82" i="5"/>
  <c r="G86" i="5"/>
  <c r="G90" i="5"/>
  <c r="G94" i="5"/>
  <c r="F109" i="5"/>
  <c r="D109" i="5"/>
  <c r="F113" i="5"/>
  <c r="D113" i="5"/>
  <c r="E127" i="5"/>
  <c r="D127" i="5"/>
  <c r="F127" i="5"/>
  <c r="E144" i="5"/>
  <c r="D144" i="5"/>
  <c r="F144" i="5"/>
  <c r="E160" i="5"/>
  <c r="D160" i="5"/>
  <c r="F160" i="5"/>
  <c r="G7" i="5"/>
  <c r="G19" i="5"/>
  <c r="G27" i="5"/>
  <c r="E7" i="5"/>
  <c r="D8" i="5"/>
  <c r="G9" i="5"/>
  <c r="E11" i="5"/>
  <c r="D12" i="5"/>
  <c r="G13" i="5"/>
  <c r="E15" i="5"/>
  <c r="D16" i="5"/>
  <c r="G17" i="5"/>
  <c r="E19" i="5"/>
  <c r="D20" i="5"/>
  <c r="G21" i="5"/>
  <c r="E23" i="5"/>
  <c r="D24" i="5"/>
  <c r="G25" i="5"/>
  <c r="E27" i="5"/>
  <c r="D28" i="5"/>
  <c r="G29" i="5"/>
  <c r="E40" i="5"/>
  <c r="D41" i="5"/>
  <c r="G42" i="5"/>
  <c r="E44" i="5"/>
  <c r="D45" i="5"/>
  <c r="G46" i="5"/>
  <c r="E48" i="5"/>
  <c r="D49" i="5"/>
  <c r="G50" i="5"/>
  <c r="E52" i="5"/>
  <c r="D53" i="5"/>
  <c r="G54" i="5"/>
  <c r="E56" i="5"/>
  <c r="D57" i="5"/>
  <c r="G58" i="5"/>
  <c r="E60" i="5"/>
  <c r="D61" i="5"/>
  <c r="G62" i="5"/>
  <c r="D74" i="5"/>
  <c r="G75" i="5"/>
  <c r="D78" i="5"/>
  <c r="G79" i="5"/>
  <c r="D82" i="5"/>
  <c r="G83" i="5"/>
  <c r="D86" i="5"/>
  <c r="G87" i="5"/>
  <c r="D90" i="5"/>
  <c r="G91" i="5"/>
  <c r="D94" i="5"/>
  <c r="G95" i="5"/>
  <c r="E109" i="5"/>
  <c r="E113" i="5"/>
  <c r="E123" i="5"/>
  <c r="D123" i="5"/>
  <c r="F123" i="5"/>
  <c r="G127" i="5"/>
  <c r="E140" i="5"/>
  <c r="D140" i="5"/>
  <c r="F140" i="5"/>
  <c r="G144" i="5"/>
  <c r="E156" i="5"/>
  <c r="D156" i="5"/>
  <c r="F156" i="5"/>
  <c r="G160" i="5"/>
  <c r="H14" i="8"/>
  <c r="G11" i="5"/>
  <c r="G15" i="5"/>
  <c r="G23" i="5"/>
  <c r="F7" i="5"/>
  <c r="F31" i="5" s="1"/>
  <c r="F32" i="5" s="1"/>
  <c r="F9" i="7" s="1"/>
  <c r="F9" i="8" s="1"/>
  <c r="H9" i="8" s="1"/>
  <c r="F23" i="5"/>
  <c r="F40" i="5"/>
  <c r="F56" i="5"/>
  <c r="E74" i="5"/>
  <c r="E97" i="5" s="1"/>
  <c r="E98" i="5" s="1"/>
  <c r="D75" i="5"/>
  <c r="G76" i="5"/>
  <c r="E78" i="5"/>
  <c r="D79" i="5"/>
  <c r="G80" i="5"/>
  <c r="E82" i="5"/>
  <c r="D83" i="5"/>
  <c r="G84" i="5"/>
  <c r="E86" i="5"/>
  <c r="D87" i="5"/>
  <c r="G88" i="5"/>
  <c r="E90" i="5"/>
  <c r="D91" i="5"/>
  <c r="G92" i="5"/>
  <c r="E94" i="5"/>
  <c r="D95" i="5"/>
  <c r="G96" i="5"/>
  <c r="D107" i="5"/>
  <c r="F107" i="5"/>
  <c r="G109" i="5"/>
  <c r="D111" i="5"/>
  <c r="F111" i="5"/>
  <c r="G113" i="5"/>
  <c r="D115" i="5"/>
  <c r="F115" i="5"/>
  <c r="E119" i="5"/>
  <c r="D119" i="5"/>
  <c r="F119" i="5"/>
  <c r="G123" i="5"/>
  <c r="G140" i="5"/>
  <c r="E152" i="5"/>
  <c r="D152" i="5"/>
  <c r="F152" i="5"/>
  <c r="G156" i="5"/>
  <c r="H81" i="6"/>
  <c r="G73" i="5"/>
  <c r="G89" i="5"/>
  <c r="E130" i="5"/>
  <c r="E131" i="5" s="1"/>
  <c r="E107" i="5"/>
  <c r="E111" i="5"/>
  <c r="E115" i="5"/>
  <c r="G119" i="5"/>
  <c r="E148" i="5"/>
  <c r="E163" i="5" s="1"/>
  <c r="E164" i="5" s="1"/>
  <c r="D148" i="5"/>
  <c r="F148" i="5"/>
  <c r="G152" i="5"/>
  <c r="H17" i="6"/>
  <c r="F15" i="7" s="1"/>
  <c r="F15" i="8" s="1"/>
  <c r="H15" i="8" s="1"/>
  <c r="H48" i="6"/>
  <c r="H63" i="6"/>
  <c r="H64" i="6"/>
  <c r="H65" i="6"/>
  <c r="G106" i="5"/>
  <c r="E108" i="5"/>
  <c r="G110" i="5"/>
  <c r="E112" i="5"/>
  <c r="G114" i="5"/>
  <c r="D117" i="5"/>
  <c r="G118" i="5"/>
  <c r="D121" i="5"/>
  <c r="G122" i="5"/>
  <c r="D125" i="5"/>
  <c r="G126" i="5"/>
  <c r="D129" i="5"/>
  <c r="G139" i="5"/>
  <c r="D142" i="5"/>
  <c r="G143" i="5"/>
  <c r="D146" i="5"/>
  <c r="G147" i="5"/>
  <c r="D150" i="5"/>
  <c r="G151" i="5"/>
  <c r="D154" i="5"/>
  <c r="G155" i="5"/>
  <c r="D158" i="5"/>
  <c r="G159" i="5"/>
  <c r="D162" i="5"/>
  <c r="K18" i="9"/>
  <c r="L18" i="9" s="1"/>
  <c r="G132" i="5" s="1"/>
  <c r="G133" i="5" s="1"/>
  <c r="K22" i="9"/>
  <c r="L22" i="9" s="1"/>
  <c r="G165" i="5" s="1"/>
  <c r="G166" i="5" s="1"/>
  <c r="F117" i="5"/>
  <c r="F121" i="5"/>
  <c r="E122" i="5"/>
  <c r="F125" i="5"/>
  <c r="F129" i="5"/>
  <c r="F142" i="5"/>
  <c r="F146" i="5"/>
  <c r="F150" i="5"/>
  <c r="F154" i="5"/>
  <c r="E155" i="5"/>
  <c r="F158" i="5"/>
  <c r="F162" i="5"/>
  <c r="F130" i="5" l="1"/>
  <c r="F131" i="5" s="1"/>
  <c r="G31" i="5"/>
  <c r="G32" i="5" s="1"/>
  <c r="F10" i="7" s="1"/>
  <c r="F10" i="8" s="1"/>
  <c r="H10" i="8" s="1"/>
  <c r="F64" i="5"/>
  <c r="F65" i="5" s="1"/>
  <c r="F163" i="5"/>
  <c r="F164" i="5" s="1"/>
  <c r="E31" i="5"/>
  <c r="E32" i="5" s="1"/>
  <c r="F8" i="7" s="1"/>
  <c r="F8" i="8" s="1"/>
  <c r="H8" i="8" s="1"/>
  <c r="G163" i="5"/>
  <c r="G164" i="5" s="1"/>
  <c r="G130" i="5"/>
  <c r="G131" i="5" s="1"/>
  <c r="G97" i="5"/>
  <c r="G98" i="5" s="1"/>
  <c r="G64" i="5"/>
  <c r="G65" i="5" s="1"/>
  <c r="E64" i="5"/>
  <c r="E65" i="5" s="1"/>
</calcChain>
</file>

<file path=xl/comments1.xml><?xml version="1.0" encoding="utf-8"?>
<comments xmlns="http://schemas.openxmlformats.org/spreadsheetml/2006/main">
  <authors>
    <author/>
  </authors>
  <commentList>
    <comment ref="D6" authorId="0" shapeId="0">
      <text>
        <r>
          <rPr>
            <sz val="11"/>
            <color theme="1"/>
            <rFont val="Calibri"/>
            <scheme val="minor"/>
          </rPr>
          <t>======
ID#AAAAZcH_EJA
user    (2022-05-19 09:44:17)
diisi sesuai rencana strategis atau renja</t>
        </r>
      </text>
    </comment>
    <comment ref="E6" authorId="0" shapeId="0">
      <text>
        <r>
          <rPr>
            <sz val="11"/>
            <color theme="1"/>
            <rFont val="Calibri"/>
            <scheme val="minor"/>
          </rPr>
          <t>======
ID#AAAAZcH_EI0
user    (2022-05-19 09:44:17)
diisi sesuai rencana strategis atau renja</t>
        </r>
      </text>
    </comment>
    <comment ref="F6" authorId="0" shapeId="0">
      <text>
        <r>
          <rPr>
            <sz val="11"/>
            <color theme="1"/>
            <rFont val="Calibri"/>
            <scheme val="minor"/>
          </rPr>
          <t>======
ID#AAAAZcH_EJE
user    (2022-05-19 09:44:17)
diisi sesuai rencana strategis atau renja</t>
        </r>
      </text>
    </comment>
    <comment ref="G6" authorId="0" shapeId="0">
      <text>
        <r>
          <rPr>
            <sz val="11"/>
            <color theme="1"/>
            <rFont val="Calibri"/>
            <scheme val="minor"/>
          </rPr>
          <t>======
ID#AAAAZo9SWSs
SDM Damkar Kemendagri    (2022-05-23 10:41:11)
diisi sesuai rencana strategis atau renja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E9tDAPk5F9nLcQNsb2g6KWXFzAA=="/>
    </ext>
  </extLst>
</comments>
</file>

<file path=xl/comments2.xml><?xml version="1.0" encoding="utf-8"?>
<comments xmlns="http://schemas.openxmlformats.org/spreadsheetml/2006/main">
  <authors>
    <author/>
  </authors>
  <commentList>
    <comment ref="J5" authorId="0" shapeId="0">
      <text>
        <r>
          <rPr>
            <sz val="11"/>
            <color theme="1"/>
            <rFont val="Calibri"/>
            <scheme val="minor"/>
          </rPr>
          <t>======
ID#AAAAZcH_EI4
user    (2022-05-19 09:44:17)
SUMBER DATA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B5HfUh4pTPFRmKDdP7u2LXD5XUg=="/>
    </ext>
  </extLst>
</comments>
</file>

<file path=xl/sharedStrings.xml><?xml version="1.0" encoding="utf-8"?>
<sst xmlns="http://schemas.openxmlformats.org/spreadsheetml/2006/main" count="506" uniqueCount="150">
  <si>
    <t>KERTAS KERJA PENGHITUNGAN KEBUTUHAN</t>
  </si>
  <si>
    <t>JF DAMKAR DAN JF ANALIS KEBAKARAN</t>
  </si>
  <si>
    <t>PROVINSI</t>
  </si>
  <si>
    <t>:</t>
  </si>
  <si>
    <t>KABUPATEN/KOTA*</t>
  </si>
  <si>
    <t>UNIT KERJA**</t>
  </si>
  <si>
    <t>*) Pilih salah satu</t>
  </si>
  <si>
    <t>**) Tuliskan Nomenklatur Perangkat Dearah (Dinas, SatpolPP (Bidang/Seksi), BPBD (Bidang/Seksi))</t>
  </si>
  <si>
    <t>A. Kondisi Aparatur Damkar dan Penyelamatan Saat Ini</t>
  </si>
  <si>
    <t>JUMLAH APARATUR PEMADAM KEBAKARAN NON JABATAN FUNGSIONAL</t>
  </si>
  <si>
    <t>JUMLAH</t>
  </si>
  <si>
    <t>Keterangan</t>
  </si>
  <si>
    <t>PNS Non JF Damkar dan JF Analis Kebakaran</t>
  </si>
  <si>
    <t>Non PNS (THL)</t>
  </si>
  <si>
    <t>JUMLAH APARATUR JF DAMKAR DAN JF ANALIS KEBAKARAN</t>
  </si>
  <si>
    <t>NO</t>
  </si>
  <si>
    <t>JENJANG JABATAN</t>
  </si>
  <si>
    <t>JUMLAH PEGAWAI</t>
  </si>
  <si>
    <t>PENYESUAIAN</t>
  </si>
  <si>
    <t>PERPINDAHAN DARI JABATAN LAIN</t>
  </si>
  <si>
    <t>PENYETARAAN</t>
  </si>
  <si>
    <t>PROMOSI</t>
  </si>
  <si>
    <t>PENGANGKATAN PERTAMA</t>
  </si>
  <si>
    <t>KATEGORI KETERAMPILAN</t>
  </si>
  <si>
    <t>Jabatan Fungsional Pemadam Kebakaran Pemula</t>
  </si>
  <si>
    <t>Jabatan Fungsional Pemadam Kebakaran Terampil</t>
  </si>
  <si>
    <t>Jabatan Fungsional Pemadam Kebakaran Mahir</t>
  </si>
  <si>
    <t>Jabatan Fungsional Pemadam Kebakaran Penyelia</t>
  </si>
  <si>
    <t>KATEGORI KEAHLIAN</t>
  </si>
  <si>
    <t>Jabatan Fungsional Analis Kebakaran Ahli Pertama</t>
  </si>
  <si>
    <t>Jabatan Fungsional Analis Kebakaran Ahli Muda</t>
  </si>
  <si>
    <t>Jabatan Fungsional Analis Kebakaran Ahli Madya</t>
  </si>
  <si>
    <t>TOTAL JUMLAH PEGAWAI</t>
  </si>
  <si>
    <t>Gubernur/Bupati/Walikota</t>
  </si>
  <si>
    <t>Selaku Pejabat Pembina Kepegawaian</t>
  </si>
  <si>
    <t>XXXXX</t>
  </si>
  <si>
    <t>B. JUMLAH SARANA PRASARANA PEMADAM KEBAKARAN DAN PENYELAMATAN</t>
  </si>
  <si>
    <t xml:space="preserve">JENIS KENDARAAN </t>
  </si>
  <si>
    <t>JUMLAH KENDARAAN YANG DIMILIKI</t>
  </si>
  <si>
    <t>Tahun N</t>
  </si>
  <si>
    <t>Proyeksi Tahun N+1</t>
  </si>
  <si>
    <t>Proyeksi Tahun N+2</t>
  </si>
  <si>
    <t>Proyeksi Tahun N+3</t>
  </si>
  <si>
    <t>Proyeksi Tahun N+4</t>
  </si>
  <si>
    <t>Mobil Pompa Pemadam Kebakaran</t>
  </si>
  <si>
    <t>Mobil Selang Kebakaran</t>
  </si>
  <si>
    <t>Mobil Pompa Sumber Air</t>
  </si>
  <si>
    <t>Mobil Pendorong Asap</t>
  </si>
  <si>
    <t>Mobil Meriam Air</t>
  </si>
  <si>
    <t>Mobil Pemadam Reaksi Cepat</t>
  </si>
  <si>
    <t>Mobil Pemadam Kebakaran Busa</t>
  </si>
  <si>
    <t>Mobil Pendobrak</t>
  </si>
  <si>
    <t>Mobil Penyelamatan Berat dan Sedang</t>
  </si>
  <si>
    <t>Mobil Penyelamatan Ringan dan Bangunan Runtuh</t>
  </si>
  <si>
    <t>Mobil Penanganan Bahan Berbahaya dan Beracun (B3)</t>
  </si>
  <si>
    <t>Mobil Pengisian SCBA</t>
  </si>
  <si>
    <t>Unit Robot Pemadam Kebakaran</t>
  </si>
  <si>
    <t>Mobil Ambulan</t>
  </si>
  <si>
    <t>Kapal Pemadam Kebakaran</t>
  </si>
  <si>
    <t>Mobil Tangga</t>
  </si>
  <si>
    <t>Motor Pemadam Kebakaran dan Penyelamatan</t>
  </si>
  <si>
    <t>Mobil Angkutan Barang dan Personil</t>
  </si>
  <si>
    <t>Mobil Komunikasi Operasi</t>
  </si>
  <si>
    <t>Mobil Pusat Komando</t>
  </si>
  <si>
    <t>Mobil Pelatihan Pemadaman</t>
  </si>
  <si>
    <t>Unit Pompa Portable</t>
  </si>
  <si>
    <t>Mobil Penghisap Air</t>
  </si>
  <si>
    <t>Mobil Penerangan Pemadam Kebakaran</t>
  </si>
  <si>
    <t>C. JUMLAH OBJEK KERJA</t>
  </si>
  <si>
    <t>OBJEK KERJA</t>
  </si>
  <si>
    <t>JML SESUAI RENCANA KERJA</t>
  </si>
  <si>
    <t>JML TOTAL</t>
  </si>
  <si>
    <t>SUMBER DATA</t>
  </si>
  <si>
    <t>N</t>
  </si>
  <si>
    <t>N+1</t>
  </si>
  <si>
    <t>N+2</t>
  </si>
  <si>
    <t>N+3</t>
  </si>
  <si>
    <t>N+4</t>
  </si>
  <si>
    <t>Bangunan Gedung Rendah dan Menengah Selain Industri</t>
  </si>
  <si>
    <t>Kelompok Masyarakat</t>
  </si>
  <si>
    <t>Bangunan/Gedung Tinggi, Industri, dan Objek Vital</t>
  </si>
  <si>
    <t>Aparatur Pemadam Kebakaran dan Penyelamatan, dan relawan kebakaran</t>
  </si>
  <si>
    <t>Daerah rawan kebakaran dan wilayah manajemen kebakaran (WMK)</t>
  </si>
  <si>
    <t>Bahan Berbahaya Beracun Kebakaran (B3)</t>
  </si>
  <si>
    <t>Bangunan gedung yang tidak memenuhi persyaratan keselamatan kebakaran</t>
  </si>
  <si>
    <t>Kejadian kebakaran yang membutuhkan investigasi ulang dan lanjutan</t>
  </si>
  <si>
    <t>D. PENGHITUNGAN KEBUTUHAN JF PEMADAM KEBAKARAN</t>
  </si>
  <si>
    <t>D.1. Tahun N</t>
  </si>
  <si>
    <t>JML UNIT</t>
  </si>
  <si>
    <t>JML PERSONIL (ORG)</t>
  </si>
  <si>
    <t>KEBUTUHAN (ORG)</t>
  </si>
  <si>
    <t>JF DAMKAR PEMULA</t>
  </si>
  <si>
    <t>JF DAMKAR TERAMPIL</t>
  </si>
  <si>
    <t>JF DAMKAR MAHIR</t>
  </si>
  <si>
    <t>JUMLAH KEBUTUHAN 3 SHIFT</t>
  </si>
  <si>
    <t>KEBUTUHAN JF DAMKAR PENYELIA</t>
  </si>
  <si>
    <t>KEBUTUHAN JF DAMKAR PENYELIA 3 SHIFT</t>
  </si>
  <si>
    <t>D.2. Proyeksi Tahun N+1</t>
  </si>
  <si>
    <t>D.3. Proyeksi Tahun N+2</t>
  </si>
  <si>
    <t>D.4. Proyeksi Tahun N+3</t>
  </si>
  <si>
    <t>D.5. Proyeksi Tahun N+4</t>
  </si>
  <si>
    <t>E. PENGHITUNGAN KEBUTUHAN JF ANALIS KEBAKARAN</t>
  </si>
  <si>
    <t>E.1. Tahun N</t>
  </si>
  <si>
    <t>VOLUME</t>
  </si>
  <si>
    <t>SKR</t>
  </si>
  <si>
    <t>JENJANG</t>
  </si>
  <si>
    <t>KONTRIBUSI</t>
  </si>
  <si>
    <t>KEBUTUHAN</t>
  </si>
  <si>
    <t>Bangunan/Gedung Rendah dan Menengah Selain Industri</t>
  </si>
  <si>
    <t>Pertama</t>
  </si>
  <si>
    <t>Muda</t>
  </si>
  <si>
    <t>Madya</t>
  </si>
  <si>
    <t>JUMLAH PER JENJANG</t>
  </si>
  <si>
    <t>PERTAMA</t>
  </si>
  <si>
    <t>MUDA</t>
  </si>
  <si>
    <t>MADYA</t>
  </si>
  <si>
    <t>E.2. Proyeksi Tahun N+1</t>
  </si>
  <si>
    <t>E.3. Proyeksi Tahun N+2</t>
  </si>
  <si>
    <t>E.4. Proyeksi Tahun N+3</t>
  </si>
  <si>
    <t>E.5. Proyeksi Tahun N+4</t>
  </si>
  <si>
    <t>F. REKAPITULASI USULAN KEBUTUHAN</t>
  </si>
  <si>
    <t>JUMLAH KEBUTUHAN</t>
  </si>
  <si>
    <t>G. RENCANA PEMENUHAN KEBUTUHAN</t>
  </si>
  <si>
    <t>BEZETTING</t>
  </si>
  <si>
    <t>JUMLAH LOWONGAN</t>
  </si>
  <si>
    <t>MEKANISME PENGISIAN KEBUTUHAN</t>
  </si>
  <si>
    <t>PENGANGKATAN PERTAMA (CPNS)</t>
  </si>
  <si>
    <t>KENAIKAN JENJANG JABATAN</t>
  </si>
  <si>
    <t>PPPK</t>
  </si>
  <si>
    <t>JENIS KENDARAAN</t>
  </si>
  <si>
    <t>JUMLAH PERSONIL/KENDARAAN</t>
  </si>
  <si>
    <t>KEBUTUHAN (ORANG PER SHIFT)</t>
  </si>
  <si>
    <t>PEMULA</t>
  </si>
  <si>
    <t>TERAMPIL</t>
  </si>
  <si>
    <t>MAHIR</t>
  </si>
  <si>
    <t>JUMLAH REGU TAHUN N</t>
  </si>
  <si>
    <t>Jumlah Regu mobil</t>
  </si>
  <si>
    <t>Jumlah Regu motor</t>
  </si>
  <si>
    <t>JUMLAH REGU TAHUN N+1</t>
  </si>
  <si>
    <t>JUMLAH REGU TAHUN N+2</t>
  </si>
  <si>
    <t>JUMLAH REGU TAHUN N+3</t>
  </si>
  <si>
    <t>JUMLAH REGU TAHUN N+4</t>
  </si>
  <si>
    <t>SKR OBJEK KERJA</t>
  </si>
  <si>
    <t>Bangunan Gedung Rendah dan Menengah</t>
  </si>
  <si>
    <t>Bangunan Gedung Tinggi, Industri dan Objek Vital</t>
  </si>
  <si>
    <t>Aparatur Damkar dan Redkar</t>
  </si>
  <si>
    <t>RISPKP</t>
  </si>
  <si>
    <t>B3</t>
  </si>
  <si>
    <t>Bangunan Gedung yang tidak sesuai ketentuan keselamatan</t>
  </si>
  <si>
    <t>Jumlah Kejadian Kebakaran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</si>
</sst>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scheme val="minor"/>
    </font>
    <font>
      <b/>
      <sz val="18"/>
      <color theme="1"/>
      <name val="Arial"/>
    </font>
    <font>
      <b/>
      <sz val="12"/>
      <color theme="1"/>
      <name val="Arial"/>
    </font>
    <font>
      <sz val="11"/>
      <color theme="1"/>
      <name val="Calibri"/>
      <scheme val="minor"/>
    </font>
    <font>
      <sz val="12"/>
      <color theme="1"/>
      <name val="Arial"/>
    </font>
    <font>
      <sz val="11"/>
      <name val="Calibri"/>
    </font>
    <font>
      <sz val="11"/>
      <color theme="1"/>
      <name val="Calibri"/>
    </font>
    <font>
      <b/>
      <sz val="14"/>
      <color theme="1"/>
      <name val="Arial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7CAAC"/>
        <bgColor rgb="FFF7CAAC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/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/>
    <xf numFmtId="0" fontId="4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4" fillId="2" borderId="6" xfId="0" applyFont="1" applyFill="1" applyBorder="1" applyAlignment="1">
      <alignment horizontal="center" wrapText="1"/>
    </xf>
    <xf numFmtId="1" fontId="4" fillId="0" borderId="6" xfId="0" applyNumberFormat="1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" fontId="6" fillId="0" borderId="0" xfId="0" applyNumberFormat="1" applyFont="1"/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2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 applyAlignment="1">
      <alignment horizontal="center" vertical="center"/>
    </xf>
    <xf numFmtId="0" fontId="5" fillId="0" borderId="5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457200</xdr:colOff>
      <xdr:row>3</xdr:row>
      <xdr:rowOff>66675</xdr:rowOff>
    </xdr:from>
    <xdr:ext cx="6781800" cy="3076575"/>
    <xdr:sp macro="" textlink="">
      <xdr:nvSpPr>
        <xdr:cNvPr id="3" name="Shape 3"/>
        <xdr:cNvSpPr/>
      </xdr:nvSpPr>
      <xdr:spPr>
        <a:xfrm>
          <a:off x="1969388" y="2256000"/>
          <a:ext cx="6753225" cy="3048000"/>
        </a:xfrm>
        <a:prstGeom prst="rect">
          <a:avLst/>
        </a:prstGeom>
        <a:noFill/>
        <a:ln w="28575" cap="flat" cmpd="sng">
          <a:solidFill>
            <a:schemeClr val="accent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000"/>
  <sheetViews>
    <sheetView workbookViewId="0">
      <selection activeCell="J14" sqref="J14"/>
    </sheetView>
  </sheetViews>
  <sheetFormatPr defaultColWidth="14.453125" defaultRowHeight="15" customHeight="1"/>
  <cols>
    <col min="1" max="5" width="8.7265625" customWidth="1"/>
    <col min="6" max="6" width="14.453125" customWidth="1"/>
    <col min="7" max="7" width="2" customWidth="1"/>
    <col min="8" max="26" width="8.7265625" customWidth="1"/>
  </cols>
  <sheetData>
    <row r="1" spans="4:14" ht="14.25" customHeight="1"/>
    <row r="2" spans="4:14" ht="14.25" customHeight="1"/>
    <row r="3" spans="4:14" ht="14.25" customHeight="1"/>
    <row r="4" spans="4:14" ht="14.25" customHeight="1"/>
    <row r="5" spans="4:14" ht="14.25" customHeight="1"/>
    <row r="6" spans="4:14" ht="14.25" customHeight="1">
      <c r="D6" s="30" t="s">
        <v>0</v>
      </c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4:14" ht="14.25" customHeight="1">
      <c r="D7" s="30" t="s">
        <v>1</v>
      </c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4:14" ht="14.25" customHeight="1"/>
    <row r="9" spans="4:14" ht="14.25" customHeight="1"/>
    <row r="10" spans="4:14" ht="14.25" customHeight="1">
      <c r="E10" s="32" t="s">
        <v>2</v>
      </c>
      <c r="F10" s="31"/>
      <c r="G10" s="1" t="s">
        <v>3</v>
      </c>
    </row>
    <row r="11" spans="4:14" ht="14.25" customHeight="1">
      <c r="E11" s="32" t="s">
        <v>4</v>
      </c>
      <c r="F11" s="31"/>
      <c r="G11" s="1" t="s">
        <v>3</v>
      </c>
    </row>
    <row r="12" spans="4:14" ht="14.25" customHeight="1">
      <c r="E12" s="32" t="s">
        <v>5</v>
      </c>
      <c r="F12" s="31"/>
      <c r="G12" s="1" t="s">
        <v>3</v>
      </c>
    </row>
    <row r="13" spans="4:14" ht="14.25" customHeight="1"/>
    <row r="14" spans="4:14" ht="14.25" customHeight="1"/>
    <row r="15" spans="4:14" ht="14.25" customHeight="1"/>
    <row r="16" spans="4:14" ht="14.25" customHeight="1">
      <c r="E16" s="1" t="s">
        <v>6</v>
      </c>
    </row>
    <row r="17" spans="5:5" ht="14.25" customHeight="1">
      <c r="E17" s="1" t="s">
        <v>7</v>
      </c>
    </row>
    <row r="18" spans="5:5" ht="14.25" customHeight="1"/>
    <row r="19" spans="5:5" ht="14.25" customHeight="1"/>
    <row r="20" spans="5:5" ht="14.25" customHeight="1"/>
    <row r="21" spans="5:5" ht="14.25" customHeight="1"/>
    <row r="22" spans="5:5" ht="14.25" customHeight="1"/>
    <row r="23" spans="5:5" ht="14.25" customHeight="1"/>
    <row r="24" spans="5:5" ht="14.25" customHeight="1"/>
    <row r="25" spans="5:5" ht="14.25" customHeight="1"/>
    <row r="26" spans="5:5" ht="14.25" customHeight="1"/>
    <row r="27" spans="5:5" ht="14.25" customHeight="1"/>
    <row r="28" spans="5:5" ht="14.25" customHeight="1"/>
    <row r="29" spans="5:5" ht="14.25" customHeight="1"/>
    <row r="30" spans="5:5" ht="14.25" customHeight="1"/>
    <row r="31" spans="5:5" ht="14.25" customHeight="1"/>
    <row r="32" spans="5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D6:N6"/>
    <mergeCell ref="D7:N7"/>
    <mergeCell ref="E10:F10"/>
    <mergeCell ref="E11:F11"/>
    <mergeCell ref="E12:F12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53125" defaultRowHeight="15" customHeight="1"/>
  <cols>
    <col min="1" max="3" width="9.08984375" customWidth="1"/>
    <col min="4" max="4" width="4.08984375" customWidth="1"/>
    <col min="5" max="5" width="2.54296875" customWidth="1"/>
    <col min="6" max="6" width="21.7265625" customWidth="1"/>
    <col min="7" max="7" width="19.08984375" customWidth="1"/>
    <col min="8" max="8" width="18.54296875" customWidth="1"/>
    <col min="9" max="9" width="19.54296875" customWidth="1"/>
    <col min="10" max="10" width="17.26953125" customWidth="1"/>
    <col min="11" max="11" width="22.26953125" customWidth="1"/>
    <col min="12" max="12" width="15.54296875" customWidth="1"/>
    <col min="13" max="26" width="9.08984375" customWidth="1"/>
  </cols>
  <sheetData>
    <row r="1" spans="1:26" ht="15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5">
      <c r="A2" s="2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5">
      <c r="A4" s="2"/>
      <c r="B4" s="3"/>
      <c r="C4" s="2"/>
      <c r="D4" s="2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5">
      <c r="A5" s="2"/>
      <c r="B5" s="3" t="s">
        <v>8</v>
      </c>
      <c r="C5" s="2"/>
      <c r="D5" s="2"/>
      <c r="E5" s="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5">
      <c r="A6" s="2"/>
      <c r="B6" s="3"/>
      <c r="C6" s="2"/>
      <c r="D6" s="2"/>
      <c r="E6" s="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5">
      <c r="A7" s="2"/>
      <c r="B7" s="39" t="s">
        <v>9</v>
      </c>
      <c r="C7" s="40"/>
      <c r="D7" s="40"/>
      <c r="E7" s="40"/>
      <c r="F7" s="40"/>
      <c r="G7" s="40"/>
      <c r="H7" s="40"/>
      <c r="I7" s="40"/>
      <c r="J7" s="40"/>
      <c r="K7" s="41"/>
      <c r="L7" s="42" t="s">
        <v>10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5">
      <c r="A8" s="2"/>
      <c r="B8" s="39" t="s">
        <v>11</v>
      </c>
      <c r="C8" s="40"/>
      <c r="D8" s="40"/>
      <c r="E8" s="40"/>
      <c r="F8" s="40"/>
      <c r="G8" s="40"/>
      <c r="H8" s="40"/>
      <c r="I8" s="40"/>
      <c r="J8" s="40"/>
      <c r="K8" s="41"/>
      <c r="L8" s="4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5">
      <c r="A9" s="2"/>
      <c r="B9" s="5">
        <v>1</v>
      </c>
      <c r="C9" s="44" t="s">
        <v>12</v>
      </c>
      <c r="D9" s="40"/>
      <c r="E9" s="40"/>
      <c r="F9" s="40"/>
      <c r="G9" s="40"/>
      <c r="H9" s="40"/>
      <c r="I9" s="40"/>
      <c r="J9" s="40"/>
      <c r="K9" s="41"/>
      <c r="L9" s="5">
        <v>0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5">
      <c r="A10" s="2"/>
      <c r="B10" s="5">
        <v>2</v>
      </c>
      <c r="C10" s="44" t="s">
        <v>13</v>
      </c>
      <c r="D10" s="40"/>
      <c r="E10" s="40"/>
      <c r="F10" s="40"/>
      <c r="G10" s="40"/>
      <c r="H10" s="40"/>
      <c r="I10" s="40"/>
      <c r="J10" s="40"/>
      <c r="K10" s="41"/>
      <c r="L10" s="5">
        <v>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5">
      <c r="A11" s="2"/>
      <c r="B11" s="39" t="s">
        <v>14</v>
      </c>
      <c r="C11" s="40"/>
      <c r="D11" s="40"/>
      <c r="E11" s="40"/>
      <c r="F11" s="40"/>
      <c r="G11" s="40"/>
      <c r="H11" s="40"/>
      <c r="I11" s="40"/>
      <c r="J11" s="40"/>
      <c r="K11" s="40"/>
      <c r="L11" s="4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>
      <c r="A12" s="2"/>
      <c r="B12" s="42" t="s">
        <v>15</v>
      </c>
      <c r="C12" s="33" t="s">
        <v>16</v>
      </c>
      <c r="D12" s="34"/>
      <c r="E12" s="34"/>
      <c r="F12" s="35"/>
      <c r="G12" s="39" t="s">
        <v>17</v>
      </c>
      <c r="H12" s="40"/>
      <c r="I12" s="40"/>
      <c r="J12" s="40"/>
      <c r="K12" s="41"/>
      <c r="L12" s="46" t="s">
        <v>10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6.5">
      <c r="A13" s="2"/>
      <c r="B13" s="43"/>
      <c r="C13" s="36"/>
      <c r="D13" s="37"/>
      <c r="E13" s="37"/>
      <c r="F13" s="38"/>
      <c r="G13" s="6" t="s">
        <v>18</v>
      </c>
      <c r="H13" s="6" t="s">
        <v>19</v>
      </c>
      <c r="I13" s="6" t="s">
        <v>20</v>
      </c>
      <c r="J13" s="6" t="s">
        <v>21</v>
      </c>
      <c r="K13" s="6" t="s">
        <v>22</v>
      </c>
      <c r="L13" s="4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>
      <c r="A14" s="2"/>
      <c r="B14" s="47" t="s">
        <v>23</v>
      </c>
      <c r="C14" s="40"/>
      <c r="D14" s="40"/>
      <c r="E14" s="40"/>
      <c r="F14" s="40"/>
      <c r="G14" s="40"/>
      <c r="H14" s="40"/>
      <c r="I14" s="40"/>
      <c r="J14" s="40"/>
      <c r="K14" s="40"/>
      <c r="L14" s="4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1.5" customHeight="1">
      <c r="A15" s="2"/>
      <c r="B15" s="7">
        <v>1</v>
      </c>
      <c r="C15" s="45" t="s">
        <v>24</v>
      </c>
      <c r="D15" s="40"/>
      <c r="E15" s="40"/>
      <c r="F15" s="41"/>
      <c r="G15" s="8"/>
      <c r="H15" s="8"/>
      <c r="I15" s="8"/>
      <c r="J15" s="8"/>
      <c r="K15" s="8"/>
      <c r="L15" s="9">
        <f t="shared" ref="L15:L18" si="0">SUM(G15:K15)</f>
        <v>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0.75" customHeight="1">
      <c r="A16" s="2"/>
      <c r="B16" s="7">
        <v>2</v>
      </c>
      <c r="C16" s="45" t="s">
        <v>25</v>
      </c>
      <c r="D16" s="40"/>
      <c r="E16" s="40"/>
      <c r="F16" s="41"/>
      <c r="G16" s="8"/>
      <c r="H16" s="8"/>
      <c r="I16" s="8"/>
      <c r="J16" s="8"/>
      <c r="K16" s="8"/>
      <c r="L16" s="9">
        <f t="shared" si="0"/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9.25" customHeight="1">
      <c r="A17" s="2"/>
      <c r="B17" s="7">
        <v>3</v>
      </c>
      <c r="C17" s="45" t="s">
        <v>26</v>
      </c>
      <c r="D17" s="40"/>
      <c r="E17" s="40"/>
      <c r="F17" s="41"/>
      <c r="G17" s="8"/>
      <c r="H17" s="8"/>
      <c r="I17" s="8"/>
      <c r="J17" s="8"/>
      <c r="K17" s="8"/>
      <c r="L17" s="9">
        <f t="shared" si="0"/>
        <v>0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0" customHeight="1">
      <c r="A18" s="2"/>
      <c r="B18" s="7">
        <v>4</v>
      </c>
      <c r="C18" s="45" t="s">
        <v>27</v>
      </c>
      <c r="D18" s="40"/>
      <c r="E18" s="40"/>
      <c r="F18" s="41"/>
      <c r="G18" s="8"/>
      <c r="H18" s="8"/>
      <c r="I18" s="8"/>
      <c r="J18" s="8"/>
      <c r="K18" s="8"/>
      <c r="L18" s="9">
        <f t="shared" si="0"/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>
      <c r="A19" s="2"/>
      <c r="B19" s="48" t="s">
        <v>28</v>
      </c>
      <c r="C19" s="40"/>
      <c r="D19" s="40"/>
      <c r="E19" s="40"/>
      <c r="F19" s="40"/>
      <c r="G19" s="40"/>
      <c r="H19" s="40"/>
      <c r="I19" s="40"/>
      <c r="J19" s="40"/>
      <c r="K19" s="40"/>
      <c r="L19" s="4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0" customHeight="1">
      <c r="A20" s="2"/>
      <c r="B20" s="7">
        <v>1</v>
      </c>
      <c r="C20" s="45" t="s">
        <v>29</v>
      </c>
      <c r="D20" s="40"/>
      <c r="E20" s="40"/>
      <c r="F20" s="41"/>
      <c r="G20" s="8"/>
      <c r="H20" s="8"/>
      <c r="I20" s="8"/>
      <c r="J20" s="8"/>
      <c r="K20" s="8"/>
      <c r="L20" s="9">
        <f t="shared" ref="L20:L22" si="1">SUM(G20:K20)</f>
        <v>0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9.25" customHeight="1">
      <c r="A21" s="2"/>
      <c r="B21" s="7">
        <v>2</v>
      </c>
      <c r="C21" s="45" t="s">
        <v>30</v>
      </c>
      <c r="D21" s="40"/>
      <c r="E21" s="40"/>
      <c r="F21" s="41"/>
      <c r="G21" s="8"/>
      <c r="H21" s="8"/>
      <c r="I21" s="8"/>
      <c r="J21" s="8"/>
      <c r="K21" s="8"/>
      <c r="L21" s="9">
        <f t="shared" si="1"/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2.25" customHeight="1">
      <c r="A22" s="2"/>
      <c r="B22" s="7">
        <v>3</v>
      </c>
      <c r="C22" s="45" t="s">
        <v>31</v>
      </c>
      <c r="D22" s="40"/>
      <c r="E22" s="40"/>
      <c r="F22" s="41"/>
      <c r="G22" s="8"/>
      <c r="H22" s="8"/>
      <c r="I22" s="8"/>
      <c r="J22" s="8"/>
      <c r="K22" s="8"/>
      <c r="L22" s="9">
        <f t="shared" si="1"/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39" t="s">
        <v>32</v>
      </c>
      <c r="C23" s="40"/>
      <c r="D23" s="40"/>
      <c r="E23" s="40"/>
      <c r="F23" s="40"/>
      <c r="G23" s="40"/>
      <c r="H23" s="40"/>
      <c r="I23" s="40"/>
      <c r="J23" s="40"/>
      <c r="K23" s="41"/>
      <c r="L23" s="10">
        <f>L9+L10+L15+L16+L17+L18+L20+L21+L22</f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 t="s">
        <v>33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 t="s">
        <v>34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 t="s">
        <v>35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0">
    <mergeCell ref="C20:F20"/>
    <mergeCell ref="C21:F21"/>
    <mergeCell ref="C22:F22"/>
    <mergeCell ref="B23:K23"/>
    <mergeCell ref="L12:L13"/>
    <mergeCell ref="B14:L14"/>
    <mergeCell ref="C15:F15"/>
    <mergeCell ref="C16:F16"/>
    <mergeCell ref="C17:F17"/>
    <mergeCell ref="C18:F18"/>
    <mergeCell ref="B19:L19"/>
    <mergeCell ref="C12:F13"/>
    <mergeCell ref="G12:K12"/>
    <mergeCell ref="B7:K7"/>
    <mergeCell ref="L7:L8"/>
    <mergeCell ref="B8:K8"/>
    <mergeCell ref="C9:K9"/>
    <mergeCell ref="C10:K10"/>
    <mergeCell ref="B11:L11"/>
    <mergeCell ref="B12:B13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53125" defaultRowHeight="15" customHeight="1"/>
  <cols>
    <col min="1" max="1" width="8.81640625" customWidth="1"/>
    <col min="2" max="2" width="38.81640625" customWidth="1"/>
    <col min="3" max="3" width="15.08984375" customWidth="1"/>
    <col min="4" max="4" width="16.26953125" customWidth="1"/>
    <col min="5" max="5" width="14.26953125" customWidth="1"/>
    <col min="6" max="6" width="14.08984375" customWidth="1"/>
    <col min="7" max="7" width="15.26953125" customWidth="1"/>
    <col min="8" max="26" width="8.7265625" customWidth="1"/>
  </cols>
  <sheetData>
    <row r="1" spans="1:26" ht="15.5">
      <c r="A1" s="2"/>
      <c r="B1" s="2"/>
      <c r="C1" s="1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5">
      <c r="A2" s="2"/>
      <c r="B2" s="2"/>
      <c r="C2" s="1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5">
      <c r="A3" s="3" t="s">
        <v>36</v>
      </c>
      <c r="B3" s="3"/>
      <c r="C3" s="1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5">
      <c r="A4" s="2"/>
      <c r="B4" s="2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5">
      <c r="A5" s="49" t="s">
        <v>15</v>
      </c>
      <c r="B5" s="49" t="s">
        <v>37</v>
      </c>
      <c r="C5" s="50" t="s">
        <v>38</v>
      </c>
      <c r="D5" s="40"/>
      <c r="E5" s="40"/>
      <c r="F5" s="40"/>
      <c r="G5" s="4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1">
      <c r="A6" s="43"/>
      <c r="B6" s="43"/>
      <c r="C6" s="12" t="s">
        <v>39</v>
      </c>
      <c r="D6" s="12" t="s">
        <v>40</v>
      </c>
      <c r="E6" s="12" t="s">
        <v>41</v>
      </c>
      <c r="F6" s="12" t="s">
        <v>42</v>
      </c>
      <c r="G6" s="12" t="s">
        <v>43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5">
      <c r="A7" s="9">
        <v>1</v>
      </c>
      <c r="B7" s="13" t="s">
        <v>44</v>
      </c>
      <c r="C7" s="5"/>
      <c r="D7" s="8"/>
      <c r="E7" s="8"/>
      <c r="F7" s="8"/>
      <c r="G7" s="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5">
      <c r="A8" s="9">
        <v>2</v>
      </c>
      <c r="B8" s="13" t="s">
        <v>45</v>
      </c>
      <c r="C8" s="5"/>
      <c r="D8" s="8"/>
      <c r="E8" s="8"/>
      <c r="F8" s="8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5">
      <c r="A9" s="9">
        <v>3</v>
      </c>
      <c r="B9" s="13" t="s">
        <v>46</v>
      </c>
      <c r="C9" s="5"/>
      <c r="D9" s="8"/>
      <c r="E9" s="8"/>
      <c r="F9" s="8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5">
      <c r="A10" s="9">
        <v>4</v>
      </c>
      <c r="B10" s="13" t="s">
        <v>47</v>
      </c>
      <c r="C10" s="5"/>
      <c r="D10" s="8"/>
      <c r="E10" s="8"/>
      <c r="F10" s="8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5">
      <c r="A11" s="9">
        <v>5</v>
      </c>
      <c r="B11" s="13" t="s">
        <v>48</v>
      </c>
      <c r="C11" s="5"/>
      <c r="D11" s="8"/>
      <c r="E11" s="8"/>
      <c r="F11" s="8"/>
      <c r="G11" s="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5">
      <c r="A12" s="9">
        <v>6</v>
      </c>
      <c r="B12" s="13" t="s">
        <v>49</v>
      </c>
      <c r="C12" s="5"/>
      <c r="D12" s="8"/>
      <c r="E12" s="8"/>
      <c r="F12" s="8"/>
      <c r="G12" s="8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5">
      <c r="A13" s="9">
        <v>7</v>
      </c>
      <c r="B13" s="13" t="s">
        <v>50</v>
      </c>
      <c r="C13" s="5"/>
      <c r="D13" s="8"/>
      <c r="E13" s="8"/>
      <c r="F13" s="8"/>
      <c r="G13" s="8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5">
      <c r="A14" s="9">
        <v>8</v>
      </c>
      <c r="B14" s="13" t="s">
        <v>51</v>
      </c>
      <c r="C14" s="5"/>
      <c r="D14" s="8"/>
      <c r="E14" s="8"/>
      <c r="F14" s="8"/>
      <c r="G14" s="8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1">
      <c r="A15" s="9">
        <v>9</v>
      </c>
      <c r="B15" s="14" t="s">
        <v>52</v>
      </c>
      <c r="C15" s="5"/>
      <c r="D15" s="8"/>
      <c r="E15" s="8"/>
      <c r="F15" s="8"/>
      <c r="G15" s="8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1">
      <c r="A16" s="9">
        <v>10</v>
      </c>
      <c r="B16" s="13" t="s">
        <v>53</v>
      </c>
      <c r="C16" s="5"/>
      <c r="D16" s="8"/>
      <c r="E16" s="8"/>
      <c r="F16" s="8"/>
      <c r="G16" s="8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1">
      <c r="A17" s="9">
        <v>11</v>
      </c>
      <c r="B17" s="14" t="s">
        <v>54</v>
      </c>
      <c r="C17" s="5"/>
      <c r="D17" s="8"/>
      <c r="E17" s="8"/>
      <c r="F17" s="8"/>
      <c r="G17" s="8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5">
      <c r="A18" s="9">
        <v>12</v>
      </c>
      <c r="B18" s="13" t="s">
        <v>55</v>
      </c>
      <c r="C18" s="5"/>
      <c r="D18" s="8"/>
      <c r="E18" s="8"/>
      <c r="F18" s="8"/>
      <c r="G18" s="8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5">
      <c r="A19" s="9">
        <v>13</v>
      </c>
      <c r="B19" s="14" t="s">
        <v>56</v>
      </c>
      <c r="C19" s="5"/>
      <c r="D19" s="8"/>
      <c r="E19" s="8"/>
      <c r="F19" s="8"/>
      <c r="G19" s="8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5">
      <c r="A20" s="9">
        <v>14</v>
      </c>
      <c r="B20" s="13" t="s">
        <v>57</v>
      </c>
      <c r="C20" s="5"/>
      <c r="D20" s="8"/>
      <c r="E20" s="8"/>
      <c r="F20" s="8"/>
      <c r="G20" s="8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9">
        <v>15</v>
      </c>
      <c r="B21" s="13" t="s">
        <v>58</v>
      </c>
      <c r="C21" s="5"/>
      <c r="D21" s="8"/>
      <c r="E21" s="8"/>
      <c r="F21" s="8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9">
        <v>16</v>
      </c>
      <c r="B22" s="13" t="s">
        <v>59</v>
      </c>
      <c r="C22" s="5"/>
      <c r="D22" s="8"/>
      <c r="E22" s="8"/>
      <c r="F22" s="8"/>
      <c r="G22" s="8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9">
        <v>17</v>
      </c>
      <c r="B23" s="13" t="s">
        <v>60</v>
      </c>
      <c r="C23" s="5"/>
      <c r="D23" s="8"/>
      <c r="E23" s="8"/>
      <c r="F23" s="8"/>
      <c r="G23" s="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9">
        <v>18</v>
      </c>
      <c r="B24" s="13" t="s">
        <v>61</v>
      </c>
      <c r="C24" s="11"/>
      <c r="D24" s="8"/>
      <c r="E24" s="8"/>
      <c r="F24" s="8"/>
      <c r="G24" s="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9">
        <v>19</v>
      </c>
      <c r="B25" s="13" t="s">
        <v>62</v>
      </c>
      <c r="C25" s="5"/>
      <c r="D25" s="8"/>
      <c r="E25" s="8"/>
      <c r="F25" s="8"/>
      <c r="G25" s="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9">
        <v>20</v>
      </c>
      <c r="B26" s="13" t="s">
        <v>63</v>
      </c>
      <c r="C26" s="5"/>
      <c r="D26" s="8"/>
      <c r="E26" s="8"/>
      <c r="F26" s="8"/>
      <c r="G26" s="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9">
        <v>21</v>
      </c>
      <c r="B27" s="13" t="s">
        <v>64</v>
      </c>
      <c r="C27" s="5"/>
      <c r="D27" s="8"/>
      <c r="E27" s="8"/>
      <c r="F27" s="8"/>
      <c r="G27" s="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9">
        <v>22</v>
      </c>
      <c r="B28" s="13" t="s">
        <v>65</v>
      </c>
      <c r="C28" s="5"/>
      <c r="D28" s="8"/>
      <c r="E28" s="8"/>
      <c r="F28" s="8"/>
      <c r="G28" s="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9">
        <v>23</v>
      </c>
      <c r="B29" s="13" t="s">
        <v>66</v>
      </c>
      <c r="C29" s="5"/>
      <c r="D29" s="8"/>
      <c r="E29" s="8"/>
      <c r="F29" s="8"/>
      <c r="G29" s="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9">
        <v>24</v>
      </c>
      <c r="B30" s="13" t="s">
        <v>67</v>
      </c>
      <c r="C30" s="5"/>
      <c r="D30" s="8"/>
      <c r="E30" s="8"/>
      <c r="F30" s="8"/>
      <c r="G30" s="8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11"/>
      <c r="D31" s="2"/>
      <c r="E31" s="2"/>
      <c r="F31" s="1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1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11"/>
      <c r="D33" s="2"/>
      <c r="E33" s="2" t="str">
        <f>'KONDISI SAAT INI'!J26</f>
        <v>Gubernur/Bupati/Walikota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11"/>
      <c r="D34" s="2"/>
      <c r="E34" s="2" t="str">
        <f>'KONDISI SAAT INI'!J27</f>
        <v>Selaku Pejabat Pembina Kepegawaian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1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1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1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1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11"/>
      <c r="D39" s="2"/>
      <c r="E39" s="2" t="str">
        <f>'KONDISI SAAT INI'!J32</f>
        <v>XXXXX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11"/>
      <c r="D40" s="2"/>
      <c r="E40" s="2">
        <f>'KONDISI SAAT INI'!J33</f>
        <v>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11"/>
      <c r="D41" s="2"/>
      <c r="E41" s="2">
        <f>'KONDISI SAAT INI'!J34</f>
        <v>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11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11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11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11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11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11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11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11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11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11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1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11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1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11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11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11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11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11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11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11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11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11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1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11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11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11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1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1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11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11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11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11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11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1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11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11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11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11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11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1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1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1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1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1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1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1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1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1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1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1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1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1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1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1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1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1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1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1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1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1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1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1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1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1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1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1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1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1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1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1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1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1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1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1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1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1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1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1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1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1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1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1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1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1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1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1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1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1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1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1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1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1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1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1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1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1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1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1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1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1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1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1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1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1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1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1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1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1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1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1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1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1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1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1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1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1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1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1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1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1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1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1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1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1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1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1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1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1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1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1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1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1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1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1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1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1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1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1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1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1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1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1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1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1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1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1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1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1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1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1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1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1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1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1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1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1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1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1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1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1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1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1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1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1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1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1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1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1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1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1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1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1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1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1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1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1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1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1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1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1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1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1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1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11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11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11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11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1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11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11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11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11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11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11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11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11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11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11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1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11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1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11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11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11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11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11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11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11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11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11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11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11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11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11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11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11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11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11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11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11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11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11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11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11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11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11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11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11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11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11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1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11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11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11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11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11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11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11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11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11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11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1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11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1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11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11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11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11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11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11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11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1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11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1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11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11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11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11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1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11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1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11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11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11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11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11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11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11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11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11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11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11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11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11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11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1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11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1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11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11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11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11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11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11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11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11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11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11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1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11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1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11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11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11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11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1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11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1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11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11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11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11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11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11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11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11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11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11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11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11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11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11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11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11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11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11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11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11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11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11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11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11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11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11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11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11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11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11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11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11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11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11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11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11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11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11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11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11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11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11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11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11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11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11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11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11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11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11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11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11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11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11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11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11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11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11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11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11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11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11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11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11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11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11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11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1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11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1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11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11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11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11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11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1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11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1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11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11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11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11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11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11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11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11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11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11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11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11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11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11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11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11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11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11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11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11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11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11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11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11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11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11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11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11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11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11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11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11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11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11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11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11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11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11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11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11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11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11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11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11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11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11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11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11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11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11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11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11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11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11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11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11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11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11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11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11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11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11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11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11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11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11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11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11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11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11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11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11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11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11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11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11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11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11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11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11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11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11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11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11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1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11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11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11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11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11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11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11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11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11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11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11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11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11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11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11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11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11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11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11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11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11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11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11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11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11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11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11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11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11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11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11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11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11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11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11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11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11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11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11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11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11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11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11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11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11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11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11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11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11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11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11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11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11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11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11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11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11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11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11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11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11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11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11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11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11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11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11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11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11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11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11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11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11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11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11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11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11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11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11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11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11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11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11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11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11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11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11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11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11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11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11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11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11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11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11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11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11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11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11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11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11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11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11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11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11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11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11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11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11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11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11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11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11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11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11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11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11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11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11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11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11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11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11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11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11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11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11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11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11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11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11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11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11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11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11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11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11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11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11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11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11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11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11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11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11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11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11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11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11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11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11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11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11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11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11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11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11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11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11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11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11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11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11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11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11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11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11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11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11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11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11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11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11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11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11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11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11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11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11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11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11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11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11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11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11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11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11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11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11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11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11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11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11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11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11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11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11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11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11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11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11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11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11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11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11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11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11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11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11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11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11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11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11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11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11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11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11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11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11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11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11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11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11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11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11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11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11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11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11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11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11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11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11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11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11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11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11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11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11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11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11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11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11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11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11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11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11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11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11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11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11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11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11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11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11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11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11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11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11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11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11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11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11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11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11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11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11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11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11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11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11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11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11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11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11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11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11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11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11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11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11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11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11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11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11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11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11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11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11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11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11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11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11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11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11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11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11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11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11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11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11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11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11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11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11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11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11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11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11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11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11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11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11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11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11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11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11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11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11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11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11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11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11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11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11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11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11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11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11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11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11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11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11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11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11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11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11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11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11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11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11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11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11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11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11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11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11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11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11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11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11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11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11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11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11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11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11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11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11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11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11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11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11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11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11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11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11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11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11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11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11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11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11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11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11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11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11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11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11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11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11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11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11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11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11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11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11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11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11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11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11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11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11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11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11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11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11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11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11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11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11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11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11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11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11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11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11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11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11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11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11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11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11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11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11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11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11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11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11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11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11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11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11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11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11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11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11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11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11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11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11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11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11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11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11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11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11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11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11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11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11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11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11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11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11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11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11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11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11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11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11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11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11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11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11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11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11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11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11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11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11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11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11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11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11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11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11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11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11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11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11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11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11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11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11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11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11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11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11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11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11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11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11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11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11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11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11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11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11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11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11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11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11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11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11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11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11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11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5:A6"/>
    <mergeCell ref="B5:B6"/>
    <mergeCell ref="C5:G5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000"/>
  <sheetViews>
    <sheetView workbookViewId="0"/>
  </sheetViews>
  <sheetFormatPr defaultColWidth="14.453125" defaultRowHeight="15" customHeight="1"/>
  <cols>
    <col min="1" max="1" width="8.7265625" customWidth="1"/>
    <col min="2" max="2" width="7" customWidth="1"/>
    <col min="3" max="3" width="41.54296875" customWidth="1"/>
    <col min="4" max="4" width="12.81640625" customWidth="1"/>
    <col min="5" max="5" width="14.08984375" customWidth="1"/>
    <col min="6" max="6" width="13.7265625" customWidth="1"/>
    <col min="7" max="7" width="14.54296875" customWidth="1"/>
    <col min="8" max="8" width="14.453125" customWidth="1"/>
    <col min="9" max="9" width="15" customWidth="1"/>
    <col min="10" max="10" width="26.08984375" customWidth="1"/>
    <col min="11" max="26" width="8.7265625" customWidth="1"/>
  </cols>
  <sheetData>
    <row r="1" spans="2:10" ht="14.25" customHeight="1"/>
    <row r="2" spans="2:10" ht="14.25" customHeight="1"/>
    <row r="3" spans="2:10" ht="14.25" customHeight="1">
      <c r="B3" s="3" t="s">
        <v>68</v>
      </c>
    </row>
    <row r="4" spans="2:10" ht="14.25" customHeight="1"/>
    <row r="5" spans="2:10" ht="14.25" customHeight="1">
      <c r="B5" s="42" t="s">
        <v>15</v>
      </c>
      <c r="C5" s="42" t="s">
        <v>69</v>
      </c>
      <c r="D5" s="51" t="s">
        <v>70</v>
      </c>
      <c r="E5" s="40"/>
      <c r="F5" s="40"/>
      <c r="G5" s="40"/>
      <c r="H5" s="41"/>
      <c r="I5" s="46" t="s">
        <v>71</v>
      </c>
      <c r="J5" s="42" t="s">
        <v>72</v>
      </c>
    </row>
    <row r="6" spans="2:10" ht="14.25" customHeight="1">
      <c r="B6" s="43"/>
      <c r="C6" s="43"/>
      <c r="D6" s="10" t="s">
        <v>73</v>
      </c>
      <c r="E6" s="10" t="s">
        <v>74</v>
      </c>
      <c r="F6" s="10" t="s">
        <v>75</v>
      </c>
      <c r="G6" s="10" t="s">
        <v>76</v>
      </c>
      <c r="H6" s="10" t="s">
        <v>77</v>
      </c>
      <c r="I6" s="43"/>
      <c r="J6" s="43"/>
    </row>
    <row r="7" spans="2:10" ht="14.25" customHeight="1">
      <c r="B7" s="9">
        <v>1</v>
      </c>
      <c r="C7" s="16" t="s">
        <v>78</v>
      </c>
      <c r="D7" s="12"/>
      <c r="E7" s="12"/>
      <c r="F7" s="12"/>
      <c r="G7" s="12"/>
      <c r="H7" s="17"/>
      <c r="I7" s="17">
        <f t="shared" ref="I7:I14" si="0">SUM(D7:H7)</f>
        <v>0</v>
      </c>
      <c r="J7" s="18"/>
    </row>
    <row r="8" spans="2:10" ht="14.25" customHeight="1">
      <c r="B8" s="9">
        <v>2</v>
      </c>
      <c r="C8" s="8" t="s">
        <v>79</v>
      </c>
      <c r="D8" s="12"/>
      <c r="E8" s="12"/>
      <c r="F8" s="12"/>
      <c r="G8" s="12"/>
      <c r="H8" s="17"/>
      <c r="I8" s="17">
        <f t="shared" si="0"/>
        <v>0</v>
      </c>
      <c r="J8" s="18"/>
    </row>
    <row r="9" spans="2:10" ht="14.25" customHeight="1">
      <c r="B9" s="9">
        <v>3</v>
      </c>
      <c r="C9" s="19" t="s">
        <v>80</v>
      </c>
      <c r="D9" s="12"/>
      <c r="E9" s="12"/>
      <c r="F9" s="12"/>
      <c r="G9" s="12"/>
      <c r="H9" s="17"/>
      <c r="I9" s="17">
        <f t="shared" si="0"/>
        <v>0</v>
      </c>
      <c r="J9" s="18"/>
    </row>
    <row r="10" spans="2:10" ht="14.25" customHeight="1">
      <c r="B10" s="9">
        <v>4</v>
      </c>
      <c r="C10" s="19" t="s">
        <v>81</v>
      </c>
      <c r="D10" s="12"/>
      <c r="E10" s="12"/>
      <c r="F10" s="12"/>
      <c r="G10" s="12"/>
      <c r="H10" s="17"/>
      <c r="I10" s="17">
        <f t="shared" si="0"/>
        <v>0</v>
      </c>
      <c r="J10" s="18"/>
    </row>
    <row r="11" spans="2:10" ht="14.25" customHeight="1">
      <c r="B11" s="9">
        <v>5</v>
      </c>
      <c r="C11" s="19" t="s">
        <v>82</v>
      </c>
      <c r="D11" s="12"/>
      <c r="E11" s="12"/>
      <c r="F11" s="12"/>
      <c r="G11" s="12"/>
      <c r="H11" s="17"/>
      <c r="I11" s="17">
        <f t="shared" si="0"/>
        <v>0</v>
      </c>
      <c r="J11" s="18"/>
    </row>
    <row r="12" spans="2:10" ht="14.25" customHeight="1">
      <c r="B12" s="9">
        <v>6</v>
      </c>
      <c r="C12" s="19" t="s">
        <v>83</v>
      </c>
      <c r="D12" s="12"/>
      <c r="E12" s="12"/>
      <c r="F12" s="12"/>
      <c r="G12" s="12"/>
      <c r="H12" s="17"/>
      <c r="I12" s="17">
        <f t="shared" si="0"/>
        <v>0</v>
      </c>
      <c r="J12" s="18"/>
    </row>
    <row r="13" spans="2:10" ht="36" customHeight="1">
      <c r="B13" s="9">
        <v>7</v>
      </c>
      <c r="C13" s="19" t="s">
        <v>84</v>
      </c>
      <c r="D13" s="12"/>
      <c r="E13" s="12"/>
      <c r="F13" s="12"/>
      <c r="G13" s="12"/>
      <c r="H13" s="17"/>
      <c r="I13" s="17">
        <f t="shared" si="0"/>
        <v>0</v>
      </c>
      <c r="J13" s="18"/>
    </row>
    <row r="14" spans="2:10" ht="14.25" customHeight="1">
      <c r="B14" s="9">
        <v>8</v>
      </c>
      <c r="C14" s="19" t="s">
        <v>85</v>
      </c>
      <c r="D14" s="12"/>
      <c r="E14" s="12"/>
      <c r="F14" s="12"/>
      <c r="G14" s="12"/>
      <c r="H14" s="17"/>
      <c r="I14" s="17">
        <f t="shared" si="0"/>
        <v>0</v>
      </c>
      <c r="J14" s="18"/>
    </row>
    <row r="15" spans="2:10" ht="14.25" customHeight="1">
      <c r="C15" s="20"/>
      <c r="D15" s="20"/>
      <c r="E15" s="20"/>
      <c r="F15" s="20"/>
      <c r="G15" s="20"/>
    </row>
    <row r="16" spans="2:10" ht="14.25" customHeight="1">
      <c r="C16" s="20"/>
      <c r="D16" s="20"/>
      <c r="E16" s="20"/>
      <c r="F16" s="20"/>
      <c r="G16" s="20"/>
    </row>
    <row r="17" spans="3:8" ht="14.25" customHeight="1">
      <c r="C17" s="20"/>
      <c r="D17" s="20"/>
      <c r="E17" s="20"/>
      <c r="F17" s="20"/>
      <c r="G17" s="20"/>
      <c r="H17" s="1" t="str">
        <f>'JML SARPRAS'!E33</f>
        <v>Gubernur/Bupati/Walikota</v>
      </c>
    </row>
    <row r="18" spans="3:8" ht="14.25" customHeight="1">
      <c r="C18" s="20"/>
      <c r="D18" s="20"/>
      <c r="E18" s="20"/>
      <c r="F18" s="20"/>
      <c r="G18" s="20"/>
      <c r="H18" s="1" t="str">
        <f>'JML SARPRAS'!E34</f>
        <v>Selaku Pejabat Pembina Kepegawaian</v>
      </c>
    </row>
    <row r="19" spans="3:8" ht="14.25" customHeight="1"/>
    <row r="20" spans="3:8" ht="14.25" customHeight="1"/>
    <row r="21" spans="3:8" ht="14.25" customHeight="1"/>
    <row r="22" spans="3:8" ht="14.25" customHeight="1"/>
    <row r="23" spans="3:8" ht="14.25" customHeight="1">
      <c r="H23" s="21" t="str">
        <f>'JML SARPRAS'!E39</f>
        <v>XXXXX</v>
      </c>
    </row>
    <row r="24" spans="3:8" ht="14.25" customHeight="1">
      <c r="H24" s="1">
        <f>'JML SARPRAS'!E40</f>
        <v>0</v>
      </c>
    </row>
    <row r="25" spans="3:8" ht="14.25" customHeight="1">
      <c r="H25" s="1">
        <f>'JML SARPRAS'!E41</f>
        <v>0</v>
      </c>
    </row>
    <row r="26" spans="3:8" ht="14.25" customHeight="1"/>
    <row r="27" spans="3:8" ht="14.25" customHeight="1"/>
    <row r="28" spans="3:8" ht="14.25" customHeight="1"/>
    <row r="29" spans="3:8" ht="14.25" customHeight="1"/>
    <row r="30" spans="3:8" ht="14.25" customHeight="1"/>
    <row r="31" spans="3:8" ht="14.25" customHeight="1"/>
    <row r="32" spans="3: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B5:B6"/>
    <mergeCell ref="C5:C6"/>
    <mergeCell ref="D5:H5"/>
    <mergeCell ref="I5:I6"/>
    <mergeCell ref="J5:J6"/>
  </mergeCells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abSelected="1" topLeftCell="A118" workbookViewId="0">
      <selection activeCell="B91" sqref="B91"/>
    </sheetView>
  </sheetViews>
  <sheetFormatPr defaultColWidth="14.453125" defaultRowHeight="15" customHeight="1"/>
  <cols>
    <col min="1" max="1" width="8.7265625" customWidth="1"/>
    <col min="2" max="2" width="38.81640625" customWidth="1"/>
    <col min="3" max="3" width="12.26953125" customWidth="1"/>
    <col min="4" max="4" width="15" customWidth="1"/>
    <col min="5" max="5" width="15.54296875" customWidth="1"/>
    <col min="6" max="6" width="16.81640625" customWidth="1"/>
    <col min="7" max="7" width="15.26953125" customWidth="1"/>
    <col min="8" max="26" width="8.7265625" customWidth="1"/>
  </cols>
  <sheetData>
    <row r="1" spans="1:7" ht="14.25" customHeight="1">
      <c r="C1" s="22"/>
    </row>
    <row r="2" spans="1:7" ht="14.25" customHeight="1">
      <c r="A2" s="23" t="s">
        <v>86</v>
      </c>
      <c r="C2" s="22"/>
    </row>
    <row r="3" spans="1:7" ht="14.25" customHeight="1">
      <c r="C3" s="22"/>
    </row>
    <row r="4" spans="1:7" ht="14.25" customHeight="1">
      <c r="A4" s="3" t="s">
        <v>87</v>
      </c>
      <c r="B4" s="2"/>
      <c r="C4" s="22"/>
    </row>
    <row r="5" spans="1:7" ht="14.25" customHeight="1">
      <c r="A5" s="55" t="s">
        <v>15</v>
      </c>
      <c r="B5" s="55" t="s">
        <v>37</v>
      </c>
      <c r="C5" s="52" t="s">
        <v>88</v>
      </c>
      <c r="D5" s="52" t="s">
        <v>89</v>
      </c>
      <c r="E5" s="53" t="s">
        <v>90</v>
      </c>
      <c r="F5" s="40"/>
      <c r="G5" s="41"/>
    </row>
    <row r="6" spans="1:7" ht="14.25" customHeight="1">
      <c r="A6" s="43"/>
      <c r="B6" s="43"/>
      <c r="C6" s="43"/>
      <c r="D6" s="43"/>
      <c r="E6" s="24" t="s">
        <v>91</v>
      </c>
      <c r="F6" s="24" t="s">
        <v>92</v>
      </c>
      <c r="G6" s="24" t="s">
        <v>93</v>
      </c>
    </row>
    <row r="7" spans="1:7" ht="14.25" customHeight="1">
      <c r="A7" s="17">
        <v>1</v>
      </c>
      <c r="B7" s="13" t="s">
        <v>44</v>
      </c>
      <c r="C7" s="9">
        <f>'JML SARPRAS'!C7</f>
        <v>0</v>
      </c>
      <c r="D7" s="9">
        <f>DATABASE!D6*'JML KEBUTUHAN DAMKAR'!C7</f>
        <v>0</v>
      </c>
      <c r="E7" s="9">
        <f>$C7*DATABASE!E6</f>
        <v>0</v>
      </c>
      <c r="F7" s="9">
        <f>$C7*DATABASE!F6</f>
        <v>0</v>
      </c>
      <c r="G7" s="9">
        <f>$C7*DATABASE!G6</f>
        <v>0</v>
      </c>
    </row>
    <row r="8" spans="1:7" ht="14.25" customHeight="1">
      <c r="A8" s="17">
        <v>2</v>
      </c>
      <c r="B8" s="13" t="s">
        <v>45</v>
      </c>
      <c r="C8" s="9">
        <f>'JML SARPRAS'!C8</f>
        <v>0</v>
      </c>
      <c r="D8" s="9">
        <f>DATABASE!D7*'JML KEBUTUHAN DAMKAR'!C8</f>
        <v>0</v>
      </c>
      <c r="E8" s="9">
        <f>$C8*DATABASE!E7</f>
        <v>0</v>
      </c>
      <c r="F8" s="9">
        <f>$C8*DATABASE!F7</f>
        <v>0</v>
      </c>
      <c r="G8" s="9">
        <f>$C8*DATABASE!G7</f>
        <v>0</v>
      </c>
    </row>
    <row r="9" spans="1:7" ht="14.25" customHeight="1">
      <c r="A9" s="17">
        <v>3</v>
      </c>
      <c r="B9" s="13" t="s">
        <v>46</v>
      </c>
      <c r="C9" s="9">
        <f>'JML SARPRAS'!C9</f>
        <v>0</v>
      </c>
      <c r="D9" s="9">
        <f>DATABASE!D8*'JML KEBUTUHAN DAMKAR'!C9</f>
        <v>0</v>
      </c>
      <c r="E9" s="9">
        <f>$C9*DATABASE!E8</f>
        <v>0</v>
      </c>
      <c r="F9" s="9">
        <f>$C9*DATABASE!F8</f>
        <v>0</v>
      </c>
      <c r="G9" s="9">
        <f>$C9*DATABASE!G8</f>
        <v>0</v>
      </c>
    </row>
    <row r="10" spans="1:7" ht="14.25" customHeight="1">
      <c r="A10" s="17">
        <v>4</v>
      </c>
      <c r="B10" s="13" t="s">
        <v>47</v>
      </c>
      <c r="C10" s="9">
        <f>'JML SARPRAS'!C10</f>
        <v>0</v>
      </c>
      <c r="D10" s="9">
        <f>DATABASE!D9*'JML KEBUTUHAN DAMKAR'!C10</f>
        <v>0</v>
      </c>
      <c r="E10" s="9">
        <f>$C10*DATABASE!E9</f>
        <v>0</v>
      </c>
      <c r="F10" s="9">
        <f>$C10*DATABASE!F9</f>
        <v>0</v>
      </c>
      <c r="G10" s="9">
        <f>$C10*DATABASE!G9</f>
        <v>0</v>
      </c>
    </row>
    <row r="11" spans="1:7" ht="14.25" customHeight="1">
      <c r="A11" s="17">
        <v>5</v>
      </c>
      <c r="B11" s="13" t="s">
        <v>48</v>
      </c>
      <c r="C11" s="9">
        <f>'JML SARPRAS'!C11</f>
        <v>0</v>
      </c>
      <c r="D11" s="9">
        <f>DATABASE!D10*'JML KEBUTUHAN DAMKAR'!C11</f>
        <v>0</v>
      </c>
      <c r="E11" s="9">
        <f>$C11*DATABASE!E10</f>
        <v>0</v>
      </c>
      <c r="F11" s="9">
        <f>$C11*DATABASE!F10</f>
        <v>0</v>
      </c>
      <c r="G11" s="9">
        <f>$C11*DATABASE!G10</f>
        <v>0</v>
      </c>
    </row>
    <row r="12" spans="1:7" ht="14.25" customHeight="1">
      <c r="A12" s="17">
        <v>6</v>
      </c>
      <c r="B12" s="13" t="s">
        <v>49</v>
      </c>
      <c r="C12" s="9">
        <f>'JML SARPRAS'!C12</f>
        <v>0</v>
      </c>
      <c r="D12" s="9">
        <f>DATABASE!D11*'JML KEBUTUHAN DAMKAR'!C12</f>
        <v>0</v>
      </c>
      <c r="E12" s="9">
        <f>$C12*DATABASE!E11</f>
        <v>0</v>
      </c>
      <c r="F12" s="9">
        <f>$C12*DATABASE!F11</f>
        <v>0</v>
      </c>
      <c r="G12" s="9">
        <f>$C12*DATABASE!G11</f>
        <v>0</v>
      </c>
    </row>
    <row r="13" spans="1:7" ht="14.25" customHeight="1">
      <c r="A13" s="17">
        <v>7</v>
      </c>
      <c r="B13" s="13" t="s">
        <v>50</v>
      </c>
      <c r="C13" s="9">
        <f>'JML SARPRAS'!C13</f>
        <v>0</v>
      </c>
      <c r="D13" s="9">
        <f>DATABASE!D12*'JML KEBUTUHAN DAMKAR'!C13</f>
        <v>0</v>
      </c>
      <c r="E13" s="9">
        <f>$C13*DATABASE!E12</f>
        <v>0</v>
      </c>
      <c r="F13" s="9">
        <f>$C13*DATABASE!F12</f>
        <v>0</v>
      </c>
      <c r="G13" s="9">
        <f>$C13*DATABASE!G12</f>
        <v>0</v>
      </c>
    </row>
    <row r="14" spans="1:7" ht="14.25" customHeight="1">
      <c r="A14" s="17">
        <v>8</v>
      </c>
      <c r="B14" s="13" t="s">
        <v>51</v>
      </c>
      <c r="C14" s="9">
        <f>'JML SARPRAS'!C14</f>
        <v>0</v>
      </c>
      <c r="D14" s="9">
        <f>DATABASE!D13*'JML KEBUTUHAN DAMKAR'!C14</f>
        <v>0</v>
      </c>
      <c r="E14" s="9">
        <f>$C14*DATABASE!E13</f>
        <v>0</v>
      </c>
      <c r="F14" s="9">
        <f>$C14*DATABASE!F13</f>
        <v>0</v>
      </c>
      <c r="G14" s="9">
        <f>$C14*DATABASE!G13</f>
        <v>0</v>
      </c>
    </row>
    <row r="15" spans="1:7" ht="14.25" customHeight="1">
      <c r="A15" s="17">
        <v>9</v>
      </c>
      <c r="B15" s="14" t="s">
        <v>52</v>
      </c>
      <c r="C15" s="9">
        <f>'JML SARPRAS'!C15</f>
        <v>0</v>
      </c>
      <c r="D15" s="9">
        <f>DATABASE!D14*'JML KEBUTUHAN DAMKAR'!C15</f>
        <v>0</v>
      </c>
      <c r="E15" s="9">
        <f>$C15*DATABASE!E14</f>
        <v>0</v>
      </c>
      <c r="F15" s="9">
        <f>$C15*DATABASE!F14</f>
        <v>0</v>
      </c>
      <c r="G15" s="9">
        <f>$C15*DATABASE!G14</f>
        <v>0</v>
      </c>
    </row>
    <row r="16" spans="1:7" ht="14.25" customHeight="1">
      <c r="A16" s="17">
        <v>10</v>
      </c>
      <c r="B16" s="13" t="s">
        <v>53</v>
      </c>
      <c r="C16" s="9">
        <f>'JML SARPRAS'!C16</f>
        <v>0</v>
      </c>
      <c r="D16" s="9">
        <f>DATABASE!D15*'JML KEBUTUHAN DAMKAR'!C16</f>
        <v>0</v>
      </c>
      <c r="E16" s="9">
        <f>$C16*DATABASE!E15</f>
        <v>0</v>
      </c>
      <c r="F16" s="9">
        <f>$C16*DATABASE!F15</f>
        <v>0</v>
      </c>
      <c r="G16" s="9">
        <f>$C16*DATABASE!G15</f>
        <v>0</v>
      </c>
    </row>
    <row r="17" spans="1:7" ht="14.25" customHeight="1">
      <c r="A17" s="17">
        <v>11</v>
      </c>
      <c r="B17" s="14" t="s">
        <v>54</v>
      </c>
      <c r="C17" s="9">
        <f>'JML SARPRAS'!C17</f>
        <v>0</v>
      </c>
      <c r="D17" s="9">
        <f>DATABASE!D16*'JML KEBUTUHAN DAMKAR'!C17</f>
        <v>0</v>
      </c>
      <c r="E17" s="9">
        <f>$C17*DATABASE!E16</f>
        <v>0</v>
      </c>
      <c r="F17" s="9">
        <f>$C17*DATABASE!F16</f>
        <v>0</v>
      </c>
      <c r="G17" s="9">
        <f>$C17*DATABASE!G16</f>
        <v>0</v>
      </c>
    </row>
    <row r="18" spans="1:7" ht="14.25" customHeight="1">
      <c r="A18" s="17">
        <v>12</v>
      </c>
      <c r="B18" s="13" t="s">
        <v>55</v>
      </c>
      <c r="C18" s="9">
        <f>'JML SARPRAS'!C18</f>
        <v>0</v>
      </c>
      <c r="D18" s="9">
        <f>DATABASE!D17*'JML KEBUTUHAN DAMKAR'!C18</f>
        <v>0</v>
      </c>
      <c r="E18" s="9">
        <f>$C18*DATABASE!E17</f>
        <v>0</v>
      </c>
      <c r="F18" s="9">
        <f>$C18*DATABASE!F17</f>
        <v>0</v>
      </c>
      <c r="G18" s="9">
        <f>$C18*DATABASE!G17</f>
        <v>0</v>
      </c>
    </row>
    <row r="19" spans="1:7" ht="14.25" customHeight="1">
      <c r="A19" s="17">
        <v>13</v>
      </c>
      <c r="B19" s="14" t="s">
        <v>56</v>
      </c>
      <c r="C19" s="9">
        <f>'JML SARPRAS'!C19</f>
        <v>0</v>
      </c>
      <c r="D19" s="9">
        <f>DATABASE!D18*'JML KEBUTUHAN DAMKAR'!C19</f>
        <v>0</v>
      </c>
      <c r="E19" s="9">
        <f>$C19*DATABASE!E18</f>
        <v>0</v>
      </c>
      <c r="F19" s="9">
        <f>$C19*DATABASE!F18</f>
        <v>0</v>
      </c>
      <c r="G19" s="9">
        <f>$C19*DATABASE!G18</f>
        <v>0</v>
      </c>
    </row>
    <row r="20" spans="1:7" ht="14.25" customHeight="1">
      <c r="A20" s="17">
        <v>14</v>
      </c>
      <c r="B20" s="13" t="s">
        <v>57</v>
      </c>
      <c r="C20" s="9">
        <f>'JML SARPRAS'!C20</f>
        <v>0</v>
      </c>
      <c r="D20" s="9">
        <f>DATABASE!D19*'JML KEBUTUHAN DAMKAR'!C20</f>
        <v>0</v>
      </c>
      <c r="E20" s="9">
        <f>$C20*DATABASE!E19</f>
        <v>0</v>
      </c>
      <c r="F20" s="9">
        <f>$C20*DATABASE!F19</f>
        <v>0</v>
      </c>
      <c r="G20" s="9">
        <f>$C20*DATABASE!G19</f>
        <v>0</v>
      </c>
    </row>
    <row r="21" spans="1:7" ht="14.25" customHeight="1">
      <c r="A21" s="17">
        <v>15</v>
      </c>
      <c r="B21" s="13" t="s">
        <v>58</v>
      </c>
      <c r="C21" s="9">
        <f>'JML SARPRAS'!C21</f>
        <v>0</v>
      </c>
      <c r="D21" s="9">
        <f>DATABASE!D20*'JML KEBUTUHAN DAMKAR'!C21</f>
        <v>0</v>
      </c>
      <c r="E21" s="9">
        <f>$C21*DATABASE!E20</f>
        <v>0</v>
      </c>
      <c r="F21" s="9">
        <f>$C21*DATABASE!F20</f>
        <v>0</v>
      </c>
      <c r="G21" s="9">
        <f>$C21*DATABASE!G20</f>
        <v>0</v>
      </c>
    </row>
    <row r="22" spans="1:7" ht="14.25" customHeight="1">
      <c r="A22" s="17">
        <v>16</v>
      </c>
      <c r="B22" s="13" t="s">
        <v>59</v>
      </c>
      <c r="C22" s="9">
        <f>'JML SARPRAS'!C22</f>
        <v>0</v>
      </c>
      <c r="D22" s="9">
        <f>DATABASE!D21*'JML KEBUTUHAN DAMKAR'!C22</f>
        <v>0</v>
      </c>
      <c r="E22" s="9">
        <f>$C22*DATABASE!E21</f>
        <v>0</v>
      </c>
      <c r="F22" s="9">
        <f>$C22*DATABASE!F21</f>
        <v>0</v>
      </c>
      <c r="G22" s="9">
        <f>$C22*DATABASE!G21</f>
        <v>0</v>
      </c>
    </row>
    <row r="23" spans="1:7" ht="14.25" customHeight="1">
      <c r="A23" s="17">
        <v>17</v>
      </c>
      <c r="B23" s="13" t="s">
        <v>60</v>
      </c>
      <c r="C23" s="9">
        <f>'JML SARPRAS'!C23</f>
        <v>0</v>
      </c>
      <c r="D23" s="9">
        <f>DATABASE!D22*'JML KEBUTUHAN DAMKAR'!C23</f>
        <v>0</v>
      </c>
      <c r="E23" s="9">
        <f>$C23*DATABASE!E22</f>
        <v>0</v>
      </c>
      <c r="F23" s="9">
        <f>$C23*DATABASE!F22</f>
        <v>0</v>
      </c>
      <c r="G23" s="9">
        <f>$C23*DATABASE!G22</f>
        <v>0</v>
      </c>
    </row>
    <row r="24" spans="1:7" ht="14.25" customHeight="1">
      <c r="A24" s="17">
        <v>18</v>
      </c>
      <c r="B24" s="13" t="s">
        <v>61</v>
      </c>
      <c r="C24" s="9">
        <f>'JML SARPRAS'!C24</f>
        <v>0</v>
      </c>
      <c r="D24" s="9">
        <f>DATABASE!D23*'JML KEBUTUHAN DAMKAR'!C24</f>
        <v>0</v>
      </c>
      <c r="E24" s="9">
        <f>$C24*DATABASE!E23</f>
        <v>0</v>
      </c>
      <c r="F24" s="9">
        <f>$C24*DATABASE!F23</f>
        <v>0</v>
      </c>
      <c r="G24" s="9">
        <f>$C24*DATABASE!G23</f>
        <v>0</v>
      </c>
    </row>
    <row r="25" spans="1:7" ht="14.25" customHeight="1">
      <c r="A25" s="17">
        <v>19</v>
      </c>
      <c r="B25" s="13" t="s">
        <v>62</v>
      </c>
      <c r="C25" s="9">
        <f>'JML SARPRAS'!C25</f>
        <v>0</v>
      </c>
      <c r="D25" s="9">
        <f>DATABASE!D24*'JML KEBUTUHAN DAMKAR'!C25</f>
        <v>0</v>
      </c>
      <c r="E25" s="9">
        <f>$C25*DATABASE!E24</f>
        <v>0</v>
      </c>
      <c r="F25" s="9">
        <f>$C25*DATABASE!F24</f>
        <v>0</v>
      </c>
      <c r="G25" s="9">
        <f>$C25*DATABASE!G24</f>
        <v>0</v>
      </c>
    </row>
    <row r="26" spans="1:7" ht="14.25" customHeight="1">
      <c r="A26" s="17">
        <v>20</v>
      </c>
      <c r="B26" s="13" t="s">
        <v>63</v>
      </c>
      <c r="C26" s="9">
        <f>'JML SARPRAS'!C26</f>
        <v>0</v>
      </c>
      <c r="D26" s="9">
        <f>DATABASE!D25*'JML KEBUTUHAN DAMKAR'!C26</f>
        <v>0</v>
      </c>
      <c r="E26" s="9">
        <f>$C26*DATABASE!E25</f>
        <v>0</v>
      </c>
      <c r="F26" s="9">
        <f>$C26*DATABASE!F25</f>
        <v>0</v>
      </c>
      <c r="G26" s="9">
        <f>$C26*DATABASE!G25</f>
        <v>0</v>
      </c>
    </row>
    <row r="27" spans="1:7" ht="14.25" customHeight="1">
      <c r="A27" s="17">
        <v>21</v>
      </c>
      <c r="B27" s="13" t="s">
        <v>64</v>
      </c>
      <c r="C27" s="9">
        <f>'JML SARPRAS'!C27</f>
        <v>0</v>
      </c>
      <c r="D27" s="9">
        <f>DATABASE!D26*'JML KEBUTUHAN DAMKAR'!C27</f>
        <v>0</v>
      </c>
      <c r="E27" s="9">
        <f>$C27*DATABASE!E26</f>
        <v>0</v>
      </c>
      <c r="F27" s="9">
        <f>$C27*DATABASE!F26</f>
        <v>0</v>
      </c>
      <c r="G27" s="9">
        <f>$C27*DATABASE!G26</f>
        <v>0</v>
      </c>
    </row>
    <row r="28" spans="1:7" ht="14.25" customHeight="1">
      <c r="A28" s="17">
        <v>22</v>
      </c>
      <c r="B28" s="13" t="s">
        <v>65</v>
      </c>
      <c r="C28" s="9">
        <f>'JML SARPRAS'!C28</f>
        <v>0</v>
      </c>
      <c r="D28" s="9">
        <f>DATABASE!D27*'JML KEBUTUHAN DAMKAR'!C28</f>
        <v>0</v>
      </c>
      <c r="E28" s="9">
        <f>$C28*DATABASE!E27</f>
        <v>0</v>
      </c>
      <c r="F28" s="9">
        <f>$C28*DATABASE!F27</f>
        <v>0</v>
      </c>
      <c r="G28" s="9">
        <f>$C28*DATABASE!G27</f>
        <v>0</v>
      </c>
    </row>
    <row r="29" spans="1:7" ht="14.25" customHeight="1">
      <c r="A29" s="17">
        <v>23</v>
      </c>
      <c r="B29" s="13" t="s">
        <v>66</v>
      </c>
      <c r="C29" s="9">
        <f>'JML SARPRAS'!C29</f>
        <v>0</v>
      </c>
      <c r="D29" s="9">
        <f>DATABASE!D28*'JML KEBUTUHAN DAMKAR'!C29</f>
        <v>0</v>
      </c>
      <c r="E29" s="9">
        <f>$C29*DATABASE!E28</f>
        <v>0</v>
      </c>
      <c r="F29" s="9">
        <f>$C29*DATABASE!F28</f>
        <v>0</v>
      </c>
      <c r="G29" s="9">
        <f>$C29*DATABASE!G28</f>
        <v>0</v>
      </c>
    </row>
    <row r="30" spans="1:7" ht="14.25" customHeight="1">
      <c r="A30" s="17">
        <v>24</v>
      </c>
      <c r="B30" s="13" t="s">
        <v>67</v>
      </c>
      <c r="C30" s="9">
        <f>'JML SARPRAS'!C30</f>
        <v>0</v>
      </c>
      <c r="D30" s="9">
        <f>DATABASE!D29*'JML KEBUTUHAN DAMKAR'!C30</f>
        <v>0</v>
      </c>
      <c r="E30" s="9">
        <f>$C30*DATABASE!E29</f>
        <v>0</v>
      </c>
      <c r="F30" s="9">
        <f>$C30*DATABASE!F29</f>
        <v>0</v>
      </c>
      <c r="G30" s="9">
        <f>$C30*DATABASE!G29</f>
        <v>0</v>
      </c>
    </row>
    <row r="31" spans="1:7" ht="14.25" customHeight="1">
      <c r="A31" s="54" t="s">
        <v>10</v>
      </c>
      <c r="B31" s="40"/>
      <c r="C31" s="40"/>
      <c r="D31" s="41"/>
      <c r="E31" s="9">
        <f t="shared" ref="E31:G31" si="0">SUM(E7:E30)</f>
        <v>0</v>
      </c>
      <c r="F31" s="9">
        <f t="shared" si="0"/>
        <v>0</v>
      </c>
      <c r="G31" s="9">
        <f t="shared" si="0"/>
        <v>0</v>
      </c>
    </row>
    <row r="32" spans="1:7" ht="14.25" customHeight="1">
      <c r="A32" s="54" t="s">
        <v>94</v>
      </c>
      <c r="B32" s="40"/>
      <c r="C32" s="40"/>
      <c r="D32" s="41"/>
      <c r="E32" s="9">
        <f t="shared" ref="E32:G32" si="1">E31*3</f>
        <v>0</v>
      </c>
      <c r="F32" s="9">
        <f t="shared" si="1"/>
        <v>0</v>
      </c>
      <c r="G32" s="9">
        <f t="shared" si="1"/>
        <v>0</v>
      </c>
    </row>
    <row r="33" spans="1:7" ht="14.25" customHeight="1">
      <c r="A33" s="54" t="s">
        <v>95</v>
      </c>
      <c r="B33" s="40"/>
      <c r="C33" s="40"/>
      <c r="D33" s="40"/>
      <c r="E33" s="40"/>
      <c r="F33" s="41"/>
      <c r="G33" s="25">
        <f>SUM(DATABASE!L6:L7)/3</f>
        <v>0</v>
      </c>
    </row>
    <row r="34" spans="1:7" ht="14.25" customHeight="1">
      <c r="A34" s="54" t="s">
        <v>96</v>
      </c>
      <c r="B34" s="40"/>
      <c r="C34" s="40"/>
      <c r="D34" s="40"/>
      <c r="E34" s="40"/>
      <c r="F34" s="41"/>
      <c r="G34" s="25">
        <f>G33*3</f>
        <v>0</v>
      </c>
    </row>
    <row r="35" spans="1:7" ht="14.25" customHeight="1">
      <c r="C35" s="22"/>
      <c r="D35" s="21"/>
      <c r="E35" s="21"/>
      <c r="F35" s="21"/>
    </row>
    <row r="36" spans="1:7" ht="14.25" customHeight="1">
      <c r="C36" s="22"/>
    </row>
    <row r="37" spans="1:7" ht="14.25" customHeight="1">
      <c r="A37" s="3" t="s">
        <v>97</v>
      </c>
      <c r="B37" s="2"/>
      <c r="C37" s="22"/>
    </row>
    <row r="38" spans="1:7" ht="14.25" customHeight="1">
      <c r="A38" s="55" t="s">
        <v>15</v>
      </c>
      <c r="B38" s="55" t="s">
        <v>37</v>
      </c>
      <c r="C38" s="52" t="s">
        <v>88</v>
      </c>
      <c r="D38" s="52" t="s">
        <v>89</v>
      </c>
      <c r="E38" s="53" t="s">
        <v>90</v>
      </c>
      <c r="F38" s="40"/>
      <c r="G38" s="41"/>
    </row>
    <row r="39" spans="1:7" ht="14.25" customHeight="1">
      <c r="A39" s="43"/>
      <c r="B39" s="43"/>
      <c r="C39" s="43"/>
      <c r="D39" s="43"/>
      <c r="E39" s="24" t="s">
        <v>91</v>
      </c>
      <c r="F39" s="24" t="s">
        <v>92</v>
      </c>
      <c r="G39" s="24" t="s">
        <v>93</v>
      </c>
    </row>
    <row r="40" spans="1:7" ht="14.25" customHeight="1">
      <c r="A40" s="17">
        <v>1</v>
      </c>
      <c r="B40" s="13" t="s">
        <v>44</v>
      </c>
      <c r="C40" s="9">
        <f>'JML SARPRAS'!D7</f>
        <v>0</v>
      </c>
      <c r="D40" s="9">
        <f>C40*DATABASE!D6</f>
        <v>0</v>
      </c>
      <c r="E40" s="9">
        <f>$C40*DATABASE!E6</f>
        <v>0</v>
      </c>
      <c r="F40" s="9">
        <f>$C40*DATABASE!F6</f>
        <v>0</v>
      </c>
      <c r="G40" s="9">
        <f>$C40*DATABASE!G6</f>
        <v>0</v>
      </c>
    </row>
    <row r="41" spans="1:7" ht="14.25" customHeight="1">
      <c r="A41" s="17">
        <v>2</v>
      </c>
      <c r="B41" s="13" t="s">
        <v>45</v>
      </c>
      <c r="C41" s="9">
        <f>'JML SARPRAS'!D8</f>
        <v>0</v>
      </c>
      <c r="D41" s="9">
        <f>C41*DATABASE!D7</f>
        <v>0</v>
      </c>
      <c r="E41" s="9">
        <f>$C41*DATABASE!E7</f>
        <v>0</v>
      </c>
      <c r="F41" s="9">
        <f>$C41*DATABASE!F7</f>
        <v>0</v>
      </c>
      <c r="G41" s="9">
        <f>$C41*DATABASE!G7</f>
        <v>0</v>
      </c>
    </row>
    <row r="42" spans="1:7" ht="14.25" customHeight="1">
      <c r="A42" s="17">
        <v>3</v>
      </c>
      <c r="B42" s="13" t="s">
        <v>46</v>
      </c>
      <c r="C42" s="9">
        <f>'JML SARPRAS'!D9</f>
        <v>0</v>
      </c>
      <c r="D42" s="9">
        <f>C42*DATABASE!D8</f>
        <v>0</v>
      </c>
      <c r="E42" s="9">
        <f>$C42*DATABASE!E8</f>
        <v>0</v>
      </c>
      <c r="F42" s="9">
        <f>$C42*DATABASE!F8</f>
        <v>0</v>
      </c>
      <c r="G42" s="9">
        <f>$C42*DATABASE!G8</f>
        <v>0</v>
      </c>
    </row>
    <row r="43" spans="1:7" ht="14.25" customHeight="1">
      <c r="A43" s="17">
        <v>4</v>
      </c>
      <c r="B43" s="13" t="s">
        <v>47</v>
      </c>
      <c r="C43" s="9">
        <f>'JML SARPRAS'!D10</f>
        <v>0</v>
      </c>
      <c r="D43" s="9">
        <f>C43*DATABASE!D9</f>
        <v>0</v>
      </c>
      <c r="E43" s="9">
        <f>$C43*DATABASE!E9</f>
        <v>0</v>
      </c>
      <c r="F43" s="9">
        <f>$C43*DATABASE!F9</f>
        <v>0</v>
      </c>
      <c r="G43" s="9">
        <f>$C43*DATABASE!G9</f>
        <v>0</v>
      </c>
    </row>
    <row r="44" spans="1:7" ht="14.25" customHeight="1">
      <c r="A44" s="17">
        <v>5</v>
      </c>
      <c r="B44" s="13" t="s">
        <v>48</v>
      </c>
      <c r="C44" s="9">
        <f>'JML SARPRAS'!D11</f>
        <v>0</v>
      </c>
      <c r="D44" s="9">
        <f>C44*DATABASE!D10</f>
        <v>0</v>
      </c>
      <c r="E44" s="9">
        <f>$C44*DATABASE!E10</f>
        <v>0</v>
      </c>
      <c r="F44" s="9">
        <f>$C44*DATABASE!F10</f>
        <v>0</v>
      </c>
      <c r="G44" s="9">
        <f>$C44*DATABASE!G10</f>
        <v>0</v>
      </c>
    </row>
    <row r="45" spans="1:7" ht="14.25" customHeight="1">
      <c r="A45" s="17">
        <v>6</v>
      </c>
      <c r="B45" s="13" t="s">
        <v>49</v>
      </c>
      <c r="C45" s="9">
        <f>'JML SARPRAS'!D12</f>
        <v>0</v>
      </c>
      <c r="D45" s="9">
        <f>C45*DATABASE!D11</f>
        <v>0</v>
      </c>
      <c r="E45" s="9">
        <f>$C45*DATABASE!E11</f>
        <v>0</v>
      </c>
      <c r="F45" s="9">
        <f>$C45*DATABASE!F11</f>
        <v>0</v>
      </c>
      <c r="G45" s="9">
        <f>$C45*DATABASE!G11</f>
        <v>0</v>
      </c>
    </row>
    <row r="46" spans="1:7" ht="14.25" customHeight="1">
      <c r="A46" s="17">
        <v>7</v>
      </c>
      <c r="B46" s="13" t="s">
        <v>50</v>
      </c>
      <c r="C46" s="9">
        <f>'JML SARPRAS'!D13</f>
        <v>0</v>
      </c>
      <c r="D46" s="9">
        <f>C46*DATABASE!D12</f>
        <v>0</v>
      </c>
      <c r="E46" s="9">
        <f>$C46*DATABASE!E12</f>
        <v>0</v>
      </c>
      <c r="F46" s="9">
        <f>$C46*DATABASE!F12</f>
        <v>0</v>
      </c>
      <c r="G46" s="9">
        <f>$C46*DATABASE!G12</f>
        <v>0</v>
      </c>
    </row>
    <row r="47" spans="1:7" ht="14.25" customHeight="1">
      <c r="A47" s="17">
        <v>8</v>
      </c>
      <c r="B47" s="13" t="s">
        <v>51</v>
      </c>
      <c r="C47" s="9">
        <f>'JML SARPRAS'!D14</f>
        <v>0</v>
      </c>
      <c r="D47" s="9">
        <f>C47*DATABASE!D13</f>
        <v>0</v>
      </c>
      <c r="E47" s="9">
        <f>$C47*DATABASE!E13</f>
        <v>0</v>
      </c>
      <c r="F47" s="9">
        <f>$C47*DATABASE!F13</f>
        <v>0</v>
      </c>
      <c r="G47" s="9">
        <f>$C47*DATABASE!G13</f>
        <v>0</v>
      </c>
    </row>
    <row r="48" spans="1:7" ht="14.25" customHeight="1">
      <c r="A48" s="17">
        <v>9</v>
      </c>
      <c r="B48" s="14" t="s">
        <v>52</v>
      </c>
      <c r="C48" s="9">
        <f>'JML SARPRAS'!D15</f>
        <v>0</v>
      </c>
      <c r="D48" s="9">
        <f>C48*DATABASE!D14</f>
        <v>0</v>
      </c>
      <c r="E48" s="9">
        <f>$C48*DATABASE!E14</f>
        <v>0</v>
      </c>
      <c r="F48" s="9">
        <f>$C48*DATABASE!F14</f>
        <v>0</v>
      </c>
      <c r="G48" s="9">
        <f>$C48*DATABASE!G14</f>
        <v>0</v>
      </c>
    </row>
    <row r="49" spans="1:7" ht="14.25" customHeight="1">
      <c r="A49" s="17">
        <v>10</v>
      </c>
      <c r="B49" s="13" t="s">
        <v>53</v>
      </c>
      <c r="C49" s="9">
        <f>'JML SARPRAS'!D16</f>
        <v>0</v>
      </c>
      <c r="D49" s="9">
        <f>C49*DATABASE!D15</f>
        <v>0</v>
      </c>
      <c r="E49" s="9">
        <f>$C49*DATABASE!E15</f>
        <v>0</v>
      </c>
      <c r="F49" s="9">
        <f>$C49*DATABASE!F15</f>
        <v>0</v>
      </c>
      <c r="G49" s="9">
        <f>$C49*DATABASE!G15</f>
        <v>0</v>
      </c>
    </row>
    <row r="50" spans="1:7" ht="14.25" customHeight="1">
      <c r="A50" s="17">
        <v>11</v>
      </c>
      <c r="B50" s="14" t="s">
        <v>54</v>
      </c>
      <c r="C50" s="9">
        <f>'JML SARPRAS'!D17</f>
        <v>0</v>
      </c>
      <c r="D50" s="9">
        <f>C50*DATABASE!D16</f>
        <v>0</v>
      </c>
      <c r="E50" s="9">
        <f>$C50*DATABASE!E16</f>
        <v>0</v>
      </c>
      <c r="F50" s="9">
        <f>$C50*DATABASE!F16</f>
        <v>0</v>
      </c>
      <c r="G50" s="9">
        <f>$C50*DATABASE!G16</f>
        <v>0</v>
      </c>
    </row>
    <row r="51" spans="1:7" ht="14.25" customHeight="1">
      <c r="A51" s="17">
        <v>12</v>
      </c>
      <c r="B51" s="13" t="s">
        <v>55</v>
      </c>
      <c r="C51" s="9">
        <f>'JML SARPRAS'!D18</f>
        <v>0</v>
      </c>
      <c r="D51" s="9">
        <f>C51*DATABASE!D17</f>
        <v>0</v>
      </c>
      <c r="E51" s="9">
        <f>$C51*DATABASE!E17</f>
        <v>0</v>
      </c>
      <c r="F51" s="9">
        <f>$C51*DATABASE!F17</f>
        <v>0</v>
      </c>
      <c r="G51" s="9">
        <f>$C51*DATABASE!G17</f>
        <v>0</v>
      </c>
    </row>
    <row r="52" spans="1:7" ht="14.25" customHeight="1">
      <c r="A52" s="17">
        <v>13</v>
      </c>
      <c r="B52" s="14" t="s">
        <v>56</v>
      </c>
      <c r="C52" s="9">
        <f>'JML SARPRAS'!D19</f>
        <v>0</v>
      </c>
      <c r="D52" s="9">
        <f>C52*DATABASE!D18</f>
        <v>0</v>
      </c>
      <c r="E52" s="9">
        <f>$C52*DATABASE!E18</f>
        <v>0</v>
      </c>
      <c r="F52" s="9">
        <f>$C52*DATABASE!F18</f>
        <v>0</v>
      </c>
      <c r="G52" s="9">
        <f>$C52*DATABASE!G18</f>
        <v>0</v>
      </c>
    </row>
    <row r="53" spans="1:7" ht="14.25" customHeight="1">
      <c r="A53" s="17">
        <v>14</v>
      </c>
      <c r="B53" s="13" t="s">
        <v>57</v>
      </c>
      <c r="C53" s="9">
        <f>'JML SARPRAS'!D20</f>
        <v>0</v>
      </c>
      <c r="D53" s="9">
        <f>C53*DATABASE!D19</f>
        <v>0</v>
      </c>
      <c r="E53" s="9">
        <f>$C53*DATABASE!E19</f>
        <v>0</v>
      </c>
      <c r="F53" s="9">
        <f>$C53*DATABASE!F19</f>
        <v>0</v>
      </c>
      <c r="G53" s="9">
        <f>$C53*DATABASE!G19</f>
        <v>0</v>
      </c>
    </row>
    <row r="54" spans="1:7" ht="14.25" customHeight="1">
      <c r="A54" s="17">
        <v>15</v>
      </c>
      <c r="B54" s="13" t="s">
        <v>58</v>
      </c>
      <c r="C54" s="9">
        <f>'JML SARPRAS'!D21</f>
        <v>0</v>
      </c>
      <c r="D54" s="9">
        <f>C54*DATABASE!D20</f>
        <v>0</v>
      </c>
      <c r="E54" s="9">
        <f>$C54*DATABASE!E20</f>
        <v>0</v>
      </c>
      <c r="F54" s="9">
        <f>$C54*DATABASE!F20</f>
        <v>0</v>
      </c>
      <c r="G54" s="9">
        <f>$C54*DATABASE!G20</f>
        <v>0</v>
      </c>
    </row>
    <row r="55" spans="1:7" ht="14.25" customHeight="1">
      <c r="A55" s="17">
        <v>16</v>
      </c>
      <c r="B55" s="13" t="s">
        <v>59</v>
      </c>
      <c r="C55" s="9">
        <f>'JML SARPRAS'!D22</f>
        <v>0</v>
      </c>
      <c r="D55" s="9">
        <f>C55*DATABASE!D21</f>
        <v>0</v>
      </c>
      <c r="E55" s="9">
        <f>$C55*DATABASE!E21</f>
        <v>0</v>
      </c>
      <c r="F55" s="9">
        <f>$C55*DATABASE!F21</f>
        <v>0</v>
      </c>
      <c r="G55" s="9">
        <f>$C55*DATABASE!G21</f>
        <v>0</v>
      </c>
    </row>
    <row r="56" spans="1:7" ht="14.25" customHeight="1">
      <c r="A56" s="17">
        <v>17</v>
      </c>
      <c r="B56" s="13" t="s">
        <v>60</v>
      </c>
      <c r="C56" s="9">
        <f>'JML SARPRAS'!D23</f>
        <v>0</v>
      </c>
      <c r="D56" s="9">
        <f>C56*DATABASE!D22</f>
        <v>0</v>
      </c>
      <c r="E56" s="9">
        <f>$C56*DATABASE!E22</f>
        <v>0</v>
      </c>
      <c r="F56" s="9">
        <f>$C56*DATABASE!F22</f>
        <v>0</v>
      </c>
      <c r="G56" s="9">
        <f>$C56*DATABASE!G22</f>
        <v>0</v>
      </c>
    </row>
    <row r="57" spans="1:7" ht="14.25" customHeight="1">
      <c r="A57" s="17">
        <v>18</v>
      </c>
      <c r="B57" s="13" t="s">
        <v>61</v>
      </c>
      <c r="C57" s="9">
        <f>'JML SARPRAS'!D24</f>
        <v>0</v>
      </c>
      <c r="D57" s="9">
        <f>C57*DATABASE!D23</f>
        <v>0</v>
      </c>
      <c r="E57" s="9">
        <f>$C57*DATABASE!E23</f>
        <v>0</v>
      </c>
      <c r="F57" s="9">
        <f>$C57*DATABASE!F23</f>
        <v>0</v>
      </c>
      <c r="G57" s="9">
        <f>$C57*DATABASE!G23</f>
        <v>0</v>
      </c>
    </row>
    <row r="58" spans="1:7" ht="14.25" customHeight="1">
      <c r="A58" s="17">
        <v>19</v>
      </c>
      <c r="B58" s="13" t="s">
        <v>62</v>
      </c>
      <c r="C58" s="9">
        <f>'JML SARPRAS'!D25</f>
        <v>0</v>
      </c>
      <c r="D58" s="9">
        <f>C58*DATABASE!D24</f>
        <v>0</v>
      </c>
      <c r="E58" s="9">
        <f>$C58*DATABASE!E24</f>
        <v>0</v>
      </c>
      <c r="F58" s="9">
        <f>$C58*DATABASE!F24</f>
        <v>0</v>
      </c>
      <c r="G58" s="9">
        <f>$C58*DATABASE!G24</f>
        <v>0</v>
      </c>
    </row>
    <row r="59" spans="1:7" ht="14.25" customHeight="1">
      <c r="A59" s="17">
        <v>20</v>
      </c>
      <c r="B59" s="13" t="s">
        <v>63</v>
      </c>
      <c r="C59" s="9">
        <f>'JML SARPRAS'!D26</f>
        <v>0</v>
      </c>
      <c r="D59" s="9">
        <f>C59*DATABASE!D25</f>
        <v>0</v>
      </c>
      <c r="E59" s="9">
        <f>$C59*DATABASE!E25</f>
        <v>0</v>
      </c>
      <c r="F59" s="9">
        <f>$C59*DATABASE!F25</f>
        <v>0</v>
      </c>
      <c r="G59" s="9">
        <f>$C59*DATABASE!G25</f>
        <v>0</v>
      </c>
    </row>
    <row r="60" spans="1:7" ht="14.25" customHeight="1">
      <c r="A60" s="17">
        <v>21</v>
      </c>
      <c r="B60" s="13" t="s">
        <v>64</v>
      </c>
      <c r="C60" s="9">
        <f>'JML SARPRAS'!D27</f>
        <v>0</v>
      </c>
      <c r="D60" s="9">
        <f>C60*DATABASE!D26</f>
        <v>0</v>
      </c>
      <c r="E60" s="9">
        <f>$C60*DATABASE!E26</f>
        <v>0</v>
      </c>
      <c r="F60" s="9">
        <f>$C60*DATABASE!F26</f>
        <v>0</v>
      </c>
      <c r="G60" s="9">
        <f>$C60*DATABASE!G26</f>
        <v>0</v>
      </c>
    </row>
    <row r="61" spans="1:7" ht="14.25" customHeight="1">
      <c r="A61" s="17">
        <v>22</v>
      </c>
      <c r="B61" s="13" t="s">
        <v>65</v>
      </c>
      <c r="C61" s="9">
        <f>'JML SARPRAS'!D28</f>
        <v>0</v>
      </c>
      <c r="D61" s="9">
        <f>C61*DATABASE!D27</f>
        <v>0</v>
      </c>
      <c r="E61" s="9">
        <f>$C61*DATABASE!E27</f>
        <v>0</v>
      </c>
      <c r="F61" s="9">
        <f>$C61*DATABASE!F27</f>
        <v>0</v>
      </c>
      <c r="G61" s="9">
        <f>$C61*DATABASE!G27</f>
        <v>0</v>
      </c>
    </row>
    <row r="62" spans="1:7" ht="14.25" customHeight="1">
      <c r="A62" s="17">
        <v>23</v>
      </c>
      <c r="B62" s="13" t="s">
        <v>66</v>
      </c>
      <c r="C62" s="9">
        <f>'JML SARPRAS'!D29</f>
        <v>0</v>
      </c>
      <c r="D62" s="9">
        <f>C62*DATABASE!D28</f>
        <v>0</v>
      </c>
      <c r="E62" s="9">
        <f>$C62*DATABASE!E28</f>
        <v>0</v>
      </c>
      <c r="F62" s="9">
        <f>$C62*DATABASE!F28</f>
        <v>0</v>
      </c>
      <c r="G62" s="9">
        <f>$C62*DATABASE!G28</f>
        <v>0</v>
      </c>
    </row>
    <row r="63" spans="1:7" ht="14.25" customHeight="1">
      <c r="A63" s="17">
        <v>24</v>
      </c>
      <c r="B63" s="13" t="s">
        <v>67</v>
      </c>
      <c r="C63" s="9">
        <f>'JML SARPRAS'!D30</f>
        <v>0</v>
      </c>
      <c r="D63" s="9">
        <f>C63*DATABASE!D29</f>
        <v>0</v>
      </c>
      <c r="E63" s="9">
        <f>$C63*DATABASE!E29</f>
        <v>0</v>
      </c>
      <c r="F63" s="9">
        <f>$C63*DATABASE!F29</f>
        <v>0</v>
      </c>
      <c r="G63" s="9">
        <f>$C63*DATABASE!G29</f>
        <v>0</v>
      </c>
    </row>
    <row r="64" spans="1:7" ht="14.25" customHeight="1">
      <c r="A64" s="54" t="s">
        <v>10</v>
      </c>
      <c r="B64" s="40"/>
      <c r="C64" s="40"/>
      <c r="D64" s="41"/>
      <c r="E64" s="9">
        <f t="shared" ref="E64:G64" si="2">SUM(E40:E63)</f>
        <v>0</v>
      </c>
      <c r="F64" s="9">
        <f t="shared" si="2"/>
        <v>0</v>
      </c>
      <c r="G64" s="9">
        <f t="shared" si="2"/>
        <v>0</v>
      </c>
    </row>
    <row r="65" spans="1:7" ht="14.25" customHeight="1">
      <c r="A65" s="54" t="s">
        <v>94</v>
      </c>
      <c r="B65" s="40"/>
      <c r="C65" s="40"/>
      <c r="D65" s="41"/>
      <c r="E65" s="9">
        <f t="shared" ref="E65:G65" si="3">E64*3</f>
        <v>0</v>
      </c>
      <c r="F65" s="9">
        <f t="shared" si="3"/>
        <v>0</v>
      </c>
      <c r="G65" s="9">
        <f t="shared" si="3"/>
        <v>0</v>
      </c>
    </row>
    <row r="66" spans="1:7" ht="14.25" customHeight="1">
      <c r="A66" s="54" t="s">
        <v>95</v>
      </c>
      <c r="B66" s="40"/>
      <c r="C66" s="40"/>
      <c r="D66" s="40"/>
      <c r="E66" s="40"/>
      <c r="F66" s="41"/>
      <c r="G66" s="25">
        <f>SUM(DATABASE!L10:L11)/2</f>
        <v>0</v>
      </c>
    </row>
    <row r="67" spans="1:7" ht="14.25" customHeight="1">
      <c r="A67" s="54" t="s">
        <v>96</v>
      </c>
      <c r="B67" s="40"/>
      <c r="C67" s="40"/>
      <c r="D67" s="40"/>
      <c r="E67" s="40"/>
      <c r="F67" s="41"/>
      <c r="G67" s="25">
        <f>G66*3</f>
        <v>0</v>
      </c>
    </row>
    <row r="68" spans="1:7" ht="14.25" customHeight="1">
      <c r="C68" s="22"/>
    </row>
    <row r="69" spans="1:7" ht="14.25" customHeight="1">
      <c r="C69" s="22"/>
    </row>
    <row r="70" spans="1:7" ht="14.25" customHeight="1">
      <c r="A70" s="3" t="s">
        <v>98</v>
      </c>
      <c r="B70" s="2"/>
      <c r="C70" s="22"/>
    </row>
    <row r="71" spans="1:7" ht="14.25" customHeight="1">
      <c r="A71" s="55" t="s">
        <v>15</v>
      </c>
      <c r="B71" s="55" t="s">
        <v>37</v>
      </c>
      <c r="C71" s="52" t="s">
        <v>88</v>
      </c>
      <c r="D71" s="52" t="s">
        <v>89</v>
      </c>
      <c r="E71" s="53" t="s">
        <v>90</v>
      </c>
      <c r="F71" s="40"/>
      <c r="G71" s="41"/>
    </row>
    <row r="72" spans="1:7" ht="14.25" customHeight="1">
      <c r="A72" s="43"/>
      <c r="B72" s="43"/>
      <c r="C72" s="43"/>
      <c r="D72" s="43"/>
      <c r="E72" s="24" t="s">
        <v>91</v>
      </c>
      <c r="F72" s="24" t="s">
        <v>92</v>
      </c>
      <c r="G72" s="24" t="s">
        <v>93</v>
      </c>
    </row>
    <row r="73" spans="1:7" ht="14.25" customHeight="1">
      <c r="A73" s="17">
        <v>1</v>
      </c>
      <c r="B73" s="13" t="s">
        <v>44</v>
      </c>
      <c r="C73" s="9">
        <f>'JML SARPRAS'!E7</f>
        <v>0</v>
      </c>
      <c r="D73" s="9">
        <f>C73*DATABASE!D6</f>
        <v>0</v>
      </c>
      <c r="E73" s="9">
        <f>$C73*DATABASE!E6</f>
        <v>0</v>
      </c>
      <c r="F73" s="9">
        <f>$C73*DATABASE!F6</f>
        <v>0</v>
      </c>
      <c r="G73" s="9">
        <f>$C73*DATABASE!G6</f>
        <v>0</v>
      </c>
    </row>
    <row r="74" spans="1:7" ht="14.25" customHeight="1">
      <c r="A74" s="17">
        <v>2</v>
      </c>
      <c r="B74" s="13" t="s">
        <v>45</v>
      </c>
      <c r="C74" s="9">
        <f>'JML SARPRAS'!E8</f>
        <v>0</v>
      </c>
      <c r="D74" s="9">
        <f>C74*DATABASE!D7</f>
        <v>0</v>
      </c>
      <c r="E74" s="9">
        <f>$C74*DATABASE!E7</f>
        <v>0</v>
      </c>
      <c r="F74" s="9">
        <f>$C74*DATABASE!F7</f>
        <v>0</v>
      </c>
      <c r="G74" s="9">
        <f>$C74*DATABASE!G7</f>
        <v>0</v>
      </c>
    </row>
    <row r="75" spans="1:7" ht="14.25" customHeight="1">
      <c r="A75" s="17">
        <v>3</v>
      </c>
      <c r="B75" s="13" t="s">
        <v>46</v>
      </c>
      <c r="C75" s="9">
        <f>'JML SARPRAS'!E9</f>
        <v>0</v>
      </c>
      <c r="D75" s="9">
        <f>C75*DATABASE!D8</f>
        <v>0</v>
      </c>
      <c r="E75" s="9">
        <f>$C75*DATABASE!E8</f>
        <v>0</v>
      </c>
      <c r="F75" s="9">
        <f>$C75*DATABASE!F8</f>
        <v>0</v>
      </c>
      <c r="G75" s="9">
        <f>$C75*DATABASE!G8</f>
        <v>0</v>
      </c>
    </row>
    <row r="76" spans="1:7" ht="14.25" customHeight="1">
      <c r="A76" s="17">
        <v>4</v>
      </c>
      <c r="B76" s="13" t="s">
        <v>47</v>
      </c>
      <c r="C76" s="9">
        <f>'JML SARPRAS'!E10</f>
        <v>0</v>
      </c>
      <c r="D76" s="9">
        <f>C76*DATABASE!D9</f>
        <v>0</v>
      </c>
      <c r="E76" s="9">
        <f>$C76*DATABASE!E9</f>
        <v>0</v>
      </c>
      <c r="F76" s="9">
        <f>$C76*DATABASE!F9</f>
        <v>0</v>
      </c>
      <c r="G76" s="9">
        <f>$C76*DATABASE!G9</f>
        <v>0</v>
      </c>
    </row>
    <row r="77" spans="1:7" ht="14.25" customHeight="1">
      <c r="A77" s="17">
        <v>5</v>
      </c>
      <c r="B77" s="13" t="s">
        <v>48</v>
      </c>
      <c r="C77" s="9">
        <f>'JML SARPRAS'!E11</f>
        <v>0</v>
      </c>
      <c r="D77" s="9">
        <f>C77*DATABASE!D10</f>
        <v>0</v>
      </c>
      <c r="E77" s="9">
        <f>$C77*DATABASE!E10</f>
        <v>0</v>
      </c>
      <c r="F77" s="9">
        <f>$C77*DATABASE!F10</f>
        <v>0</v>
      </c>
      <c r="G77" s="9">
        <f>$C77*DATABASE!G10</f>
        <v>0</v>
      </c>
    </row>
    <row r="78" spans="1:7" ht="14.25" customHeight="1">
      <c r="A78" s="17">
        <v>6</v>
      </c>
      <c r="B78" s="13" t="s">
        <v>49</v>
      </c>
      <c r="C78" s="9">
        <f>'JML SARPRAS'!E12</f>
        <v>0</v>
      </c>
      <c r="D78" s="9">
        <f>C78*DATABASE!D11</f>
        <v>0</v>
      </c>
      <c r="E78" s="9">
        <f>$C78*DATABASE!E11</f>
        <v>0</v>
      </c>
      <c r="F78" s="9">
        <f>$C78*DATABASE!F11</f>
        <v>0</v>
      </c>
      <c r="G78" s="9">
        <f>$C78*DATABASE!G11</f>
        <v>0</v>
      </c>
    </row>
    <row r="79" spans="1:7" ht="14.25" customHeight="1">
      <c r="A79" s="17">
        <v>7</v>
      </c>
      <c r="B79" s="13" t="s">
        <v>50</v>
      </c>
      <c r="C79" s="9">
        <f>'JML SARPRAS'!E13</f>
        <v>0</v>
      </c>
      <c r="D79" s="9">
        <f>C79*DATABASE!D12</f>
        <v>0</v>
      </c>
      <c r="E79" s="9">
        <f>$C79*DATABASE!E12</f>
        <v>0</v>
      </c>
      <c r="F79" s="9">
        <f>$C79*DATABASE!F12</f>
        <v>0</v>
      </c>
      <c r="G79" s="9">
        <f>$C79*DATABASE!G12</f>
        <v>0</v>
      </c>
    </row>
    <row r="80" spans="1:7" ht="14.25" customHeight="1">
      <c r="A80" s="17">
        <v>8</v>
      </c>
      <c r="B80" s="13" t="s">
        <v>51</v>
      </c>
      <c r="C80" s="9">
        <f>'JML SARPRAS'!E14</f>
        <v>0</v>
      </c>
      <c r="D80" s="9">
        <f>C80*DATABASE!D13</f>
        <v>0</v>
      </c>
      <c r="E80" s="9">
        <f>$C80*DATABASE!E13</f>
        <v>0</v>
      </c>
      <c r="F80" s="9">
        <f>$C80*DATABASE!F13</f>
        <v>0</v>
      </c>
      <c r="G80" s="9">
        <f>$C80*DATABASE!G13</f>
        <v>0</v>
      </c>
    </row>
    <row r="81" spans="1:7" ht="14.25" customHeight="1">
      <c r="A81" s="17">
        <v>9</v>
      </c>
      <c r="B81" s="14" t="s">
        <v>52</v>
      </c>
      <c r="C81" s="9">
        <f>'JML SARPRAS'!E15</f>
        <v>0</v>
      </c>
      <c r="D81" s="9">
        <f>C81*DATABASE!D14</f>
        <v>0</v>
      </c>
      <c r="E81" s="9">
        <f>$C81*DATABASE!E14</f>
        <v>0</v>
      </c>
      <c r="F81" s="9">
        <f>$C81*DATABASE!F14</f>
        <v>0</v>
      </c>
      <c r="G81" s="9">
        <f>$C81*DATABASE!G14</f>
        <v>0</v>
      </c>
    </row>
    <row r="82" spans="1:7" ht="14.25" customHeight="1">
      <c r="A82" s="17">
        <v>10</v>
      </c>
      <c r="B82" s="13" t="s">
        <v>53</v>
      </c>
      <c r="C82" s="9">
        <f>'JML SARPRAS'!E16</f>
        <v>0</v>
      </c>
      <c r="D82" s="9">
        <f>C82*DATABASE!D15</f>
        <v>0</v>
      </c>
      <c r="E82" s="9">
        <f>$C82*DATABASE!E15</f>
        <v>0</v>
      </c>
      <c r="F82" s="9">
        <f>$C82*DATABASE!F15</f>
        <v>0</v>
      </c>
      <c r="G82" s="9">
        <f>$C82*DATABASE!G15</f>
        <v>0</v>
      </c>
    </row>
    <row r="83" spans="1:7" ht="14.25" customHeight="1">
      <c r="A83" s="17">
        <v>11</v>
      </c>
      <c r="B83" s="14" t="s">
        <v>54</v>
      </c>
      <c r="C83" s="9">
        <f>'JML SARPRAS'!E17</f>
        <v>0</v>
      </c>
      <c r="D83" s="9">
        <f>C83*DATABASE!D16</f>
        <v>0</v>
      </c>
      <c r="E83" s="9">
        <f>$C83*DATABASE!E16</f>
        <v>0</v>
      </c>
      <c r="F83" s="9">
        <f>$C83*DATABASE!F16</f>
        <v>0</v>
      </c>
      <c r="G83" s="9">
        <f>$C83*DATABASE!G16</f>
        <v>0</v>
      </c>
    </row>
    <row r="84" spans="1:7" ht="14.25" customHeight="1">
      <c r="A84" s="17">
        <v>12</v>
      </c>
      <c r="B84" s="13" t="s">
        <v>55</v>
      </c>
      <c r="C84" s="9">
        <f>'JML SARPRAS'!E18</f>
        <v>0</v>
      </c>
      <c r="D84" s="9">
        <f>C84*DATABASE!D17</f>
        <v>0</v>
      </c>
      <c r="E84" s="9">
        <f>$C84*DATABASE!E17</f>
        <v>0</v>
      </c>
      <c r="F84" s="9">
        <f>$C84*DATABASE!F17</f>
        <v>0</v>
      </c>
      <c r="G84" s="9">
        <f>$C84*DATABASE!G17</f>
        <v>0</v>
      </c>
    </row>
    <row r="85" spans="1:7" ht="14.25" customHeight="1">
      <c r="A85" s="17">
        <v>13</v>
      </c>
      <c r="B85" s="14" t="s">
        <v>56</v>
      </c>
      <c r="C85" s="9">
        <f>'JML SARPRAS'!E19</f>
        <v>0</v>
      </c>
      <c r="D85" s="9">
        <f>C85*DATABASE!D18</f>
        <v>0</v>
      </c>
      <c r="E85" s="9">
        <f>$C85*DATABASE!E18</f>
        <v>0</v>
      </c>
      <c r="F85" s="9">
        <f>$C85*DATABASE!F18</f>
        <v>0</v>
      </c>
      <c r="G85" s="9">
        <f>$C85*DATABASE!G18</f>
        <v>0</v>
      </c>
    </row>
    <row r="86" spans="1:7" ht="14.25" customHeight="1">
      <c r="A86" s="17">
        <v>14</v>
      </c>
      <c r="B86" s="13" t="s">
        <v>57</v>
      </c>
      <c r="C86" s="9">
        <f>'JML SARPRAS'!E20</f>
        <v>0</v>
      </c>
      <c r="D86" s="9">
        <f>C86*DATABASE!D19</f>
        <v>0</v>
      </c>
      <c r="E86" s="9">
        <f>$C86*DATABASE!E19</f>
        <v>0</v>
      </c>
      <c r="F86" s="9">
        <f>$C86*DATABASE!F19</f>
        <v>0</v>
      </c>
      <c r="G86" s="9">
        <f>$C86*DATABASE!G19</f>
        <v>0</v>
      </c>
    </row>
    <row r="87" spans="1:7" ht="14.25" customHeight="1">
      <c r="A87" s="17">
        <v>15</v>
      </c>
      <c r="B87" s="13" t="s">
        <v>58</v>
      </c>
      <c r="C87" s="9">
        <f>'JML SARPRAS'!E21</f>
        <v>0</v>
      </c>
      <c r="D87" s="9">
        <f>C87*DATABASE!D20</f>
        <v>0</v>
      </c>
      <c r="E87" s="9">
        <f>$C87*DATABASE!E20</f>
        <v>0</v>
      </c>
      <c r="F87" s="9">
        <f>$C87*DATABASE!F20</f>
        <v>0</v>
      </c>
      <c r="G87" s="9">
        <f>$C87*DATABASE!G20</f>
        <v>0</v>
      </c>
    </row>
    <row r="88" spans="1:7" ht="14.25" customHeight="1">
      <c r="A88" s="17">
        <v>16</v>
      </c>
      <c r="B88" s="13" t="s">
        <v>59</v>
      </c>
      <c r="C88" s="9">
        <f>'JML SARPRAS'!E22</f>
        <v>0</v>
      </c>
      <c r="D88" s="9">
        <f>C88*DATABASE!D21</f>
        <v>0</v>
      </c>
      <c r="E88" s="9">
        <f>$C88*DATABASE!E21</f>
        <v>0</v>
      </c>
      <c r="F88" s="9">
        <f>$C88*DATABASE!F21</f>
        <v>0</v>
      </c>
      <c r="G88" s="9">
        <f>$C88*DATABASE!G21</f>
        <v>0</v>
      </c>
    </row>
    <row r="89" spans="1:7" ht="14.25" customHeight="1">
      <c r="A89" s="17">
        <v>17</v>
      </c>
      <c r="B89" s="13" t="s">
        <v>60</v>
      </c>
      <c r="C89" s="9">
        <f>'JML SARPRAS'!E23</f>
        <v>0</v>
      </c>
      <c r="D89" s="9">
        <f>C89*DATABASE!D22</f>
        <v>0</v>
      </c>
      <c r="E89" s="9">
        <f>$C89*DATABASE!E22</f>
        <v>0</v>
      </c>
      <c r="F89" s="9">
        <f>$C89*DATABASE!F22</f>
        <v>0</v>
      </c>
      <c r="G89" s="9">
        <f>$C89*DATABASE!G22</f>
        <v>0</v>
      </c>
    </row>
    <row r="90" spans="1:7" ht="14.25" customHeight="1">
      <c r="A90" s="17">
        <v>18</v>
      </c>
      <c r="B90" s="13" t="s">
        <v>61</v>
      </c>
      <c r="C90" s="9">
        <f>'JML SARPRAS'!E24</f>
        <v>0</v>
      </c>
      <c r="D90" s="9">
        <f>C90*DATABASE!D23</f>
        <v>0</v>
      </c>
      <c r="E90" s="9">
        <f>$C90*DATABASE!E23</f>
        <v>0</v>
      </c>
      <c r="F90" s="9">
        <f>$C90*DATABASE!F23</f>
        <v>0</v>
      </c>
      <c r="G90" s="9">
        <f>$C90*DATABASE!G23</f>
        <v>0</v>
      </c>
    </row>
    <row r="91" spans="1:7" ht="14.25" customHeight="1">
      <c r="A91" s="17">
        <v>19</v>
      </c>
      <c r="B91" s="13" t="s">
        <v>62</v>
      </c>
      <c r="C91" s="9">
        <f>'JML SARPRAS'!E25</f>
        <v>0</v>
      </c>
      <c r="D91" s="9">
        <f>C91*DATABASE!D24</f>
        <v>0</v>
      </c>
      <c r="E91" s="9">
        <f>$C91*DATABASE!E24</f>
        <v>0</v>
      </c>
      <c r="F91" s="9">
        <f>$C91*DATABASE!F24</f>
        <v>0</v>
      </c>
      <c r="G91" s="9">
        <f>$C91*DATABASE!G24</f>
        <v>0</v>
      </c>
    </row>
    <row r="92" spans="1:7" ht="14.25" customHeight="1">
      <c r="A92" s="17">
        <v>20</v>
      </c>
      <c r="B92" s="13" t="s">
        <v>63</v>
      </c>
      <c r="C92" s="9">
        <f>'JML SARPRAS'!E26</f>
        <v>0</v>
      </c>
      <c r="D92" s="9">
        <f>C92*DATABASE!D25</f>
        <v>0</v>
      </c>
      <c r="E92" s="9">
        <f>$C92*DATABASE!E25</f>
        <v>0</v>
      </c>
      <c r="F92" s="9">
        <f>$C92*DATABASE!F25</f>
        <v>0</v>
      </c>
      <c r="G92" s="9">
        <f>$C92*DATABASE!G25</f>
        <v>0</v>
      </c>
    </row>
    <row r="93" spans="1:7" ht="14.25" customHeight="1">
      <c r="A93" s="17">
        <v>21</v>
      </c>
      <c r="B93" s="13" t="s">
        <v>64</v>
      </c>
      <c r="C93" s="9">
        <f>'JML SARPRAS'!E27</f>
        <v>0</v>
      </c>
      <c r="D93" s="9">
        <f>C93*DATABASE!D26</f>
        <v>0</v>
      </c>
      <c r="E93" s="9">
        <f>$C93*DATABASE!E26</f>
        <v>0</v>
      </c>
      <c r="F93" s="9">
        <f>$C93*DATABASE!F26</f>
        <v>0</v>
      </c>
      <c r="G93" s="9">
        <f>$C93*DATABASE!G26</f>
        <v>0</v>
      </c>
    </row>
    <row r="94" spans="1:7" ht="14.25" customHeight="1">
      <c r="A94" s="17">
        <v>22</v>
      </c>
      <c r="B94" s="13" t="s">
        <v>65</v>
      </c>
      <c r="C94" s="9">
        <f>'JML SARPRAS'!E28</f>
        <v>0</v>
      </c>
      <c r="D94" s="9">
        <f>C94*DATABASE!D27</f>
        <v>0</v>
      </c>
      <c r="E94" s="9">
        <f>$C94*DATABASE!E27</f>
        <v>0</v>
      </c>
      <c r="F94" s="9">
        <f>$C94*DATABASE!F27</f>
        <v>0</v>
      </c>
      <c r="G94" s="9">
        <f>$C94*DATABASE!G27</f>
        <v>0</v>
      </c>
    </row>
    <row r="95" spans="1:7" ht="14.25" customHeight="1">
      <c r="A95" s="17">
        <v>23</v>
      </c>
      <c r="B95" s="13" t="s">
        <v>66</v>
      </c>
      <c r="C95" s="9">
        <f>'JML SARPRAS'!E29</f>
        <v>0</v>
      </c>
      <c r="D95" s="9">
        <f>C95*DATABASE!D28</f>
        <v>0</v>
      </c>
      <c r="E95" s="9">
        <f>$C95*DATABASE!E28</f>
        <v>0</v>
      </c>
      <c r="F95" s="9">
        <f>$C95*DATABASE!F28</f>
        <v>0</v>
      </c>
      <c r="G95" s="9">
        <f>$C95*DATABASE!G28</f>
        <v>0</v>
      </c>
    </row>
    <row r="96" spans="1:7" ht="14.25" customHeight="1">
      <c r="A96" s="17">
        <v>24</v>
      </c>
      <c r="B96" s="13" t="s">
        <v>67</v>
      </c>
      <c r="C96" s="9">
        <f>'JML SARPRAS'!E30</f>
        <v>0</v>
      </c>
      <c r="D96" s="9">
        <f>C96*DATABASE!D29</f>
        <v>0</v>
      </c>
      <c r="E96" s="9">
        <f>$C96*DATABASE!E29</f>
        <v>0</v>
      </c>
      <c r="F96" s="9">
        <f>$C96*DATABASE!F29</f>
        <v>0</v>
      </c>
      <c r="G96" s="9">
        <f>$C96*DATABASE!G29</f>
        <v>0</v>
      </c>
    </row>
    <row r="97" spans="1:7" ht="14.25" customHeight="1">
      <c r="A97" s="54" t="s">
        <v>10</v>
      </c>
      <c r="B97" s="40"/>
      <c r="C97" s="40"/>
      <c r="D97" s="41"/>
      <c r="E97" s="9">
        <f t="shared" ref="E97:G97" si="4">SUM(E73:E96)</f>
        <v>0</v>
      </c>
      <c r="F97" s="9">
        <f t="shared" si="4"/>
        <v>0</v>
      </c>
      <c r="G97" s="9">
        <f t="shared" si="4"/>
        <v>0</v>
      </c>
    </row>
    <row r="98" spans="1:7" ht="14.25" customHeight="1">
      <c r="A98" s="54" t="s">
        <v>94</v>
      </c>
      <c r="B98" s="40"/>
      <c r="C98" s="40"/>
      <c r="D98" s="41"/>
      <c r="E98" s="9">
        <f t="shared" ref="E98:G98" si="5">E97*3</f>
        <v>0</v>
      </c>
      <c r="F98" s="9">
        <f t="shared" si="5"/>
        <v>0</v>
      </c>
      <c r="G98" s="9">
        <f t="shared" si="5"/>
        <v>0</v>
      </c>
    </row>
    <row r="99" spans="1:7" ht="14.25" customHeight="1">
      <c r="A99" s="54" t="s">
        <v>95</v>
      </c>
      <c r="B99" s="40"/>
      <c r="C99" s="40"/>
      <c r="D99" s="40"/>
      <c r="E99" s="40"/>
      <c r="F99" s="41"/>
      <c r="G99" s="25">
        <f>SUM(DATABASE!L14:L15)/2</f>
        <v>0</v>
      </c>
    </row>
    <row r="100" spans="1:7" ht="14.25" customHeight="1">
      <c r="A100" s="54" t="s">
        <v>96</v>
      </c>
      <c r="B100" s="40"/>
      <c r="C100" s="40"/>
      <c r="D100" s="40"/>
      <c r="E100" s="40"/>
      <c r="F100" s="41"/>
      <c r="G100" s="25">
        <f>G99*3</f>
        <v>0</v>
      </c>
    </row>
    <row r="101" spans="1:7" ht="14.25" customHeight="1">
      <c r="C101" s="22"/>
    </row>
    <row r="102" spans="1:7" ht="14.25" customHeight="1">
      <c r="C102" s="22"/>
    </row>
    <row r="103" spans="1:7" ht="14.25" customHeight="1">
      <c r="A103" s="3" t="s">
        <v>99</v>
      </c>
      <c r="B103" s="2"/>
      <c r="C103" s="22"/>
    </row>
    <row r="104" spans="1:7" ht="14.25" customHeight="1">
      <c r="A104" s="55" t="s">
        <v>15</v>
      </c>
      <c r="B104" s="55" t="s">
        <v>37</v>
      </c>
      <c r="C104" s="52" t="s">
        <v>88</v>
      </c>
      <c r="D104" s="52" t="s">
        <v>89</v>
      </c>
      <c r="E104" s="53" t="s">
        <v>90</v>
      </c>
      <c r="F104" s="40"/>
      <c r="G104" s="41"/>
    </row>
    <row r="105" spans="1:7" ht="14.25" customHeight="1">
      <c r="A105" s="43"/>
      <c r="B105" s="43"/>
      <c r="C105" s="43"/>
      <c r="D105" s="43"/>
      <c r="E105" s="24" t="s">
        <v>91</v>
      </c>
      <c r="F105" s="24" t="s">
        <v>92</v>
      </c>
      <c r="G105" s="24" t="s">
        <v>93</v>
      </c>
    </row>
    <row r="106" spans="1:7" ht="14.25" customHeight="1">
      <c r="A106" s="17">
        <v>1</v>
      </c>
      <c r="B106" s="13" t="s">
        <v>44</v>
      </c>
      <c r="C106" s="9">
        <f>'JML SARPRAS'!F7</f>
        <v>0</v>
      </c>
      <c r="D106" s="9">
        <f>C106*DATABASE!D6</f>
        <v>0</v>
      </c>
      <c r="E106" s="9">
        <f>$C106*DATABASE!E6</f>
        <v>0</v>
      </c>
      <c r="F106" s="9">
        <f>$C106*DATABASE!F6</f>
        <v>0</v>
      </c>
      <c r="G106" s="9">
        <f>$C106*DATABASE!G6</f>
        <v>0</v>
      </c>
    </row>
    <row r="107" spans="1:7" ht="14.25" customHeight="1">
      <c r="A107" s="17">
        <v>2</v>
      </c>
      <c r="B107" s="13" t="s">
        <v>45</v>
      </c>
      <c r="C107" s="9">
        <f>'JML SARPRAS'!F8</f>
        <v>0</v>
      </c>
      <c r="D107" s="9">
        <f>C107*DATABASE!D7</f>
        <v>0</v>
      </c>
      <c r="E107" s="9">
        <f>$C107*DATABASE!E7</f>
        <v>0</v>
      </c>
      <c r="F107" s="9">
        <f>$C107*DATABASE!F7</f>
        <v>0</v>
      </c>
      <c r="G107" s="9">
        <f>$C107*DATABASE!G7</f>
        <v>0</v>
      </c>
    </row>
    <row r="108" spans="1:7" ht="14.25" customHeight="1">
      <c r="A108" s="17">
        <v>3</v>
      </c>
      <c r="B108" s="13" t="s">
        <v>46</v>
      </c>
      <c r="C108" s="9">
        <f>'JML SARPRAS'!F9</f>
        <v>0</v>
      </c>
      <c r="D108" s="9">
        <f>C108*DATABASE!D8</f>
        <v>0</v>
      </c>
      <c r="E108" s="9">
        <f>$C108*DATABASE!E8</f>
        <v>0</v>
      </c>
      <c r="F108" s="9">
        <f>$C108*DATABASE!F8</f>
        <v>0</v>
      </c>
      <c r="G108" s="9">
        <f>$C108*DATABASE!G8</f>
        <v>0</v>
      </c>
    </row>
    <row r="109" spans="1:7" ht="14.25" customHeight="1">
      <c r="A109" s="17">
        <v>4</v>
      </c>
      <c r="B109" s="13" t="s">
        <v>47</v>
      </c>
      <c r="C109" s="9">
        <f>'JML SARPRAS'!F10</f>
        <v>0</v>
      </c>
      <c r="D109" s="9">
        <f>C109*DATABASE!D9</f>
        <v>0</v>
      </c>
      <c r="E109" s="9">
        <f>$C109*DATABASE!E9</f>
        <v>0</v>
      </c>
      <c r="F109" s="9">
        <f>$C109*DATABASE!F9</f>
        <v>0</v>
      </c>
      <c r="G109" s="9">
        <f>$C109*DATABASE!G9</f>
        <v>0</v>
      </c>
    </row>
    <row r="110" spans="1:7" ht="14.25" customHeight="1">
      <c r="A110" s="17">
        <v>5</v>
      </c>
      <c r="B110" s="13" t="s">
        <v>48</v>
      </c>
      <c r="C110" s="9">
        <f>'JML SARPRAS'!F11</f>
        <v>0</v>
      </c>
      <c r="D110" s="9">
        <f>C110*DATABASE!D10</f>
        <v>0</v>
      </c>
      <c r="E110" s="9">
        <f>$C110*DATABASE!E10</f>
        <v>0</v>
      </c>
      <c r="F110" s="9">
        <f>$C110*DATABASE!F10</f>
        <v>0</v>
      </c>
      <c r="G110" s="9">
        <f>$C110*DATABASE!G10</f>
        <v>0</v>
      </c>
    </row>
    <row r="111" spans="1:7" ht="14.25" customHeight="1">
      <c r="A111" s="17">
        <v>6</v>
      </c>
      <c r="B111" s="13" t="s">
        <v>49</v>
      </c>
      <c r="C111" s="9">
        <f>'JML SARPRAS'!F12</f>
        <v>0</v>
      </c>
      <c r="D111" s="9">
        <f>C111*DATABASE!D11</f>
        <v>0</v>
      </c>
      <c r="E111" s="9">
        <f>$C111*DATABASE!E11</f>
        <v>0</v>
      </c>
      <c r="F111" s="9">
        <f>$C111*DATABASE!F11</f>
        <v>0</v>
      </c>
      <c r="G111" s="9">
        <f>$C111*DATABASE!G11</f>
        <v>0</v>
      </c>
    </row>
    <row r="112" spans="1:7" ht="14.25" customHeight="1">
      <c r="A112" s="17">
        <v>7</v>
      </c>
      <c r="B112" s="13" t="s">
        <v>50</v>
      </c>
      <c r="C112" s="9">
        <f>'JML SARPRAS'!F13</f>
        <v>0</v>
      </c>
      <c r="D112" s="9">
        <f>C112*DATABASE!D12</f>
        <v>0</v>
      </c>
      <c r="E112" s="9">
        <f>$C112*DATABASE!E12</f>
        <v>0</v>
      </c>
      <c r="F112" s="9">
        <f>$C112*DATABASE!F12</f>
        <v>0</v>
      </c>
      <c r="G112" s="9">
        <f>$C112*DATABASE!G12</f>
        <v>0</v>
      </c>
    </row>
    <row r="113" spans="1:7" ht="14.25" customHeight="1">
      <c r="A113" s="17">
        <v>8</v>
      </c>
      <c r="B113" s="13" t="s">
        <v>51</v>
      </c>
      <c r="C113" s="9">
        <f>'JML SARPRAS'!F14</f>
        <v>0</v>
      </c>
      <c r="D113" s="9">
        <f>C113*DATABASE!D13</f>
        <v>0</v>
      </c>
      <c r="E113" s="9">
        <f>$C113*DATABASE!E13</f>
        <v>0</v>
      </c>
      <c r="F113" s="9">
        <f>$C113*DATABASE!F13</f>
        <v>0</v>
      </c>
      <c r="G113" s="9">
        <f>$C113*DATABASE!G13</f>
        <v>0</v>
      </c>
    </row>
    <row r="114" spans="1:7" ht="14.25" customHeight="1">
      <c r="A114" s="17">
        <v>9</v>
      </c>
      <c r="B114" s="14" t="s">
        <v>52</v>
      </c>
      <c r="C114" s="9">
        <f>'JML SARPRAS'!F15</f>
        <v>0</v>
      </c>
      <c r="D114" s="9">
        <f>C114*DATABASE!D14</f>
        <v>0</v>
      </c>
      <c r="E114" s="9">
        <f>$C114*DATABASE!E14</f>
        <v>0</v>
      </c>
      <c r="F114" s="9">
        <f>$C114*DATABASE!F14</f>
        <v>0</v>
      </c>
      <c r="G114" s="9">
        <f>$C114*DATABASE!G14</f>
        <v>0</v>
      </c>
    </row>
    <row r="115" spans="1:7" ht="14.25" customHeight="1">
      <c r="A115" s="17">
        <v>10</v>
      </c>
      <c r="B115" s="13" t="s">
        <v>53</v>
      </c>
      <c r="C115" s="9">
        <f>'JML SARPRAS'!F16</f>
        <v>0</v>
      </c>
      <c r="D115" s="9">
        <f>C115*DATABASE!D15</f>
        <v>0</v>
      </c>
      <c r="E115" s="9">
        <f>$C115*DATABASE!E15</f>
        <v>0</v>
      </c>
      <c r="F115" s="9">
        <f>$C115*DATABASE!F15</f>
        <v>0</v>
      </c>
      <c r="G115" s="9">
        <f>$C115*DATABASE!G15</f>
        <v>0</v>
      </c>
    </row>
    <row r="116" spans="1:7" ht="14.25" customHeight="1">
      <c r="A116" s="17">
        <v>11</v>
      </c>
      <c r="B116" s="14" t="s">
        <v>54</v>
      </c>
      <c r="C116" s="9">
        <f>'JML SARPRAS'!F17</f>
        <v>0</v>
      </c>
      <c r="D116" s="9">
        <f>C116*DATABASE!D16</f>
        <v>0</v>
      </c>
      <c r="E116" s="9">
        <f>$C116*DATABASE!E16</f>
        <v>0</v>
      </c>
      <c r="F116" s="9">
        <f>$C116*DATABASE!F16</f>
        <v>0</v>
      </c>
      <c r="G116" s="9">
        <f>$C116*DATABASE!G16</f>
        <v>0</v>
      </c>
    </row>
    <row r="117" spans="1:7" ht="14.25" customHeight="1">
      <c r="A117" s="17">
        <v>12</v>
      </c>
      <c r="B117" s="13" t="s">
        <v>55</v>
      </c>
      <c r="C117" s="9">
        <f>'JML SARPRAS'!F18</f>
        <v>0</v>
      </c>
      <c r="D117" s="9">
        <f>C117*DATABASE!D17</f>
        <v>0</v>
      </c>
      <c r="E117" s="9">
        <f>$C117*DATABASE!E17</f>
        <v>0</v>
      </c>
      <c r="F117" s="9">
        <f>$C117*DATABASE!F17</f>
        <v>0</v>
      </c>
      <c r="G117" s="9">
        <f>$C117*DATABASE!G17</f>
        <v>0</v>
      </c>
    </row>
    <row r="118" spans="1:7" ht="14.25" customHeight="1">
      <c r="A118" s="17">
        <v>13</v>
      </c>
      <c r="B118" s="14" t="s">
        <v>56</v>
      </c>
      <c r="C118" s="9">
        <f>'JML SARPRAS'!F19</f>
        <v>0</v>
      </c>
      <c r="D118" s="9">
        <f>C118*DATABASE!D18</f>
        <v>0</v>
      </c>
      <c r="E118" s="9">
        <f>$C118*DATABASE!E18</f>
        <v>0</v>
      </c>
      <c r="F118" s="9">
        <f>$C118*DATABASE!F18</f>
        <v>0</v>
      </c>
      <c r="G118" s="9">
        <f>$C118*DATABASE!G18</f>
        <v>0</v>
      </c>
    </row>
    <row r="119" spans="1:7" ht="14.25" customHeight="1">
      <c r="A119" s="17">
        <v>14</v>
      </c>
      <c r="B119" s="13" t="s">
        <v>57</v>
      </c>
      <c r="C119" s="9">
        <f>'JML SARPRAS'!F20</f>
        <v>0</v>
      </c>
      <c r="D119" s="9">
        <f>C119*DATABASE!D19</f>
        <v>0</v>
      </c>
      <c r="E119" s="9">
        <f>$C119*DATABASE!E19</f>
        <v>0</v>
      </c>
      <c r="F119" s="9">
        <f>$C119*DATABASE!F19</f>
        <v>0</v>
      </c>
      <c r="G119" s="9">
        <f>$C119*DATABASE!G19</f>
        <v>0</v>
      </c>
    </row>
    <row r="120" spans="1:7" ht="14.25" customHeight="1">
      <c r="A120" s="17">
        <v>15</v>
      </c>
      <c r="B120" s="13" t="s">
        <v>58</v>
      </c>
      <c r="C120" s="9">
        <f>'JML SARPRAS'!F21</f>
        <v>0</v>
      </c>
      <c r="D120" s="9">
        <f>C120*DATABASE!D20</f>
        <v>0</v>
      </c>
      <c r="E120" s="9">
        <f>$C120*DATABASE!E20</f>
        <v>0</v>
      </c>
      <c r="F120" s="9">
        <f>$C120*DATABASE!F20</f>
        <v>0</v>
      </c>
      <c r="G120" s="9">
        <f>$C120*DATABASE!G20</f>
        <v>0</v>
      </c>
    </row>
    <row r="121" spans="1:7" ht="14.25" customHeight="1">
      <c r="A121" s="17">
        <v>16</v>
      </c>
      <c r="B121" s="13" t="s">
        <v>59</v>
      </c>
      <c r="C121" s="9">
        <f>'JML SARPRAS'!F22</f>
        <v>0</v>
      </c>
      <c r="D121" s="9">
        <f>C121*DATABASE!D21</f>
        <v>0</v>
      </c>
      <c r="E121" s="9">
        <f>$C121*DATABASE!E21</f>
        <v>0</v>
      </c>
      <c r="F121" s="9">
        <f>$C121*DATABASE!F21</f>
        <v>0</v>
      </c>
      <c r="G121" s="9">
        <f>$C121*DATABASE!G21</f>
        <v>0</v>
      </c>
    </row>
    <row r="122" spans="1:7" ht="14.25" customHeight="1">
      <c r="A122" s="17">
        <v>17</v>
      </c>
      <c r="B122" s="13" t="s">
        <v>60</v>
      </c>
      <c r="C122" s="9">
        <f>'JML SARPRAS'!F23</f>
        <v>0</v>
      </c>
      <c r="D122" s="9">
        <f>C122*DATABASE!D22</f>
        <v>0</v>
      </c>
      <c r="E122" s="9">
        <f>$C122*DATABASE!E22</f>
        <v>0</v>
      </c>
      <c r="F122" s="9">
        <f>$C122*DATABASE!F22</f>
        <v>0</v>
      </c>
      <c r="G122" s="9">
        <f>$C122*DATABASE!G22</f>
        <v>0</v>
      </c>
    </row>
    <row r="123" spans="1:7" ht="14.25" customHeight="1">
      <c r="A123" s="17">
        <v>18</v>
      </c>
      <c r="B123" s="13" t="s">
        <v>61</v>
      </c>
      <c r="C123" s="9">
        <f>'JML SARPRAS'!F24</f>
        <v>0</v>
      </c>
      <c r="D123" s="9">
        <f>C123*DATABASE!D23</f>
        <v>0</v>
      </c>
      <c r="E123" s="9">
        <f>$C123*DATABASE!E23</f>
        <v>0</v>
      </c>
      <c r="F123" s="9">
        <f>$C123*DATABASE!F23</f>
        <v>0</v>
      </c>
      <c r="G123" s="9">
        <f>$C123*DATABASE!G23</f>
        <v>0</v>
      </c>
    </row>
    <row r="124" spans="1:7" ht="14.25" customHeight="1">
      <c r="A124" s="17">
        <v>19</v>
      </c>
      <c r="B124" s="13" t="s">
        <v>62</v>
      </c>
      <c r="C124" s="9">
        <f>'JML SARPRAS'!F25</f>
        <v>0</v>
      </c>
      <c r="D124" s="9">
        <f>C124*DATABASE!D24</f>
        <v>0</v>
      </c>
      <c r="E124" s="9">
        <f>$C124*DATABASE!E24</f>
        <v>0</v>
      </c>
      <c r="F124" s="9">
        <f>$C124*DATABASE!F24</f>
        <v>0</v>
      </c>
      <c r="G124" s="9">
        <f>$C124*DATABASE!G24</f>
        <v>0</v>
      </c>
    </row>
    <row r="125" spans="1:7" ht="14.25" customHeight="1">
      <c r="A125" s="17">
        <v>20</v>
      </c>
      <c r="B125" s="13" t="s">
        <v>63</v>
      </c>
      <c r="C125" s="9">
        <f>'JML SARPRAS'!F26</f>
        <v>0</v>
      </c>
      <c r="D125" s="9">
        <f>C125*DATABASE!D25</f>
        <v>0</v>
      </c>
      <c r="E125" s="9">
        <f>$C125*DATABASE!E25</f>
        <v>0</v>
      </c>
      <c r="F125" s="9">
        <f>$C125*DATABASE!F25</f>
        <v>0</v>
      </c>
      <c r="G125" s="9">
        <f>$C125*DATABASE!G25</f>
        <v>0</v>
      </c>
    </row>
    <row r="126" spans="1:7" ht="14.25" customHeight="1">
      <c r="A126" s="17">
        <v>21</v>
      </c>
      <c r="B126" s="13" t="s">
        <v>64</v>
      </c>
      <c r="C126" s="9">
        <f>'JML SARPRAS'!F27</f>
        <v>0</v>
      </c>
      <c r="D126" s="9">
        <f>C126*DATABASE!D26</f>
        <v>0</v>
      </c>
      <c r="E126" s="9">
        <f>$C126*DATABASE!E26</f>
        <v>0</v>
      </c>
      <c r="F126" s="9">
        <f>$C126*DATABASE!F26</f>
        <v>0</v>
      </c>
      <c r="G126" s="9">
        <f>$C126*DATABASE!G26</f>
        <v>0</v>
      </c>
    </row>
    <row r="127" spans="1:7" ht="14.25" customHeight="1">
      <c r="A127" s="17">
        <v>22</v>
      </c>
      <c r="B127" s="13" t="s">
        <v>65</v>
      </c>
      <c r="C127" s="9">
        <f>'JML SARPRAS'!F28</f>
        <v>0</v>
      </c>
      <c r="D127" s="9">
        <f>C127*DATABASE!D27</f>
        <v>0</v>
      </c>
      <c r="E127" s="9">
        <f>$C127*DATABASE!E27</f>
        <v>0</v>
      </c>
      <c r="F127" s="9">
        <f>$C127*DATABASE!F27</f>
        <v>0</v>
      </c>
      <c r="G127" s="9">
        <f>$C127*DATABASE!G27</f>
        <v>0</v>
      </c>
    </row>
    <row r="128" spans="1:7" ht="14.25" customHeight="1">
      <c r="A128" s="17">
        <v>23</v>
      </c>
      <c r="B128" s="13" t="s">
        <v>66</v>
      </c>
      <c r="C128" s="9">
        <f>'JML SARPRAS'!F29</f>
        <v>0</v>
      </c>
      <c r="D128" s="9">
        <f>C128*DATABASE!D28</f>
        <v>0</v>
      </c>
      <c r="E128" s="9">
        <f>$C128*DATABASE!E28</f>
        <v>0</v>
      </c>
      <c r="F128" s="9">
        <f>$C128*DATABASE!F28</f>
        <v>0</v>
      </c>
      <c r="G128" s="9">
        <f>$C128*DATABASE!G28</f>
        <v>0</v>
      </c>
    </row>
    <row r="129" spans="1:7" ht="14.25" customHeight="1">
      <c r="A129" s="17">
        <v>24</v>
      </c>
      <c r="B129" s="13" t="s">
        <v>67</v>
      </c>
      <c r="C129" s="9">
        <f>'JML SARPRAS'!F30</f>
        <v>0</v>
      </c>
      <c r="D129" s="9">
        <f>C129*DATABASE!D29</f>
        <v>0</v>
      </c>
      <c r="E129" s="9">
        <f>$C129*DATABASE!E29</f>
        <v>0</v>
      </c>
      <c r="F129" s="9">
        <f>$C129*DATABASE!F29</f>
        <v>0</v>
      </c>
      <c r="G129" s="9">
        <f>$C129*DATABASE!G29</f>
        <v>0</v>
      </c>
    </row>
    <row r="130" spans="1:7" ht="14.25" customHeight="1">
      <c r="A130" s="54" t="s">
        <v>10</v>
      </c>
      <c r="B130" s="40"/>
      <c r="C130" s="40"/>
      <c r="D130" s="41"/>
      <c r="E130" s="9">
        <f t="shared" ref="E130:G130" si="6">SUM(E106:E129)</f>
        <v>0</v>
      </c>
      <c r="F130" s="9">
        <f t="shared" si="6"/>
        <v>0</v>
      </c>
      <c r="G130" s="9">
        <f t="shared" si="6"/>
        <v>0</v>
      </c>
    </row>
    <row r="131" spans="1:7" ht="14.25" customHeight="1">
      <c r="A131" s="54" t="s">
        <v>94</v>
      </c>
      <c r="B131" s="40"/>
      <c r="C131" s="40"/>
      <c r="D131" s="41"/>
      <c r="E131" s="9">
        <f t="shared" ref="E131:G131" si="7">E130*3</f>
        <v>0</v>
      </c>
      <c r="F131" s="9">
        <f t="shared" si="7"/>
        <v>0</v>
      </c>
      <c r="G131" s="9">
        <f t="shared" si="7"/>
        <v>0</v>
      </c>
    </row>
    <row r="132" spans="1:7" ht="14.25" customHeight="1">
      <c r="A132" s="54" t="s">
        <v>95</v>
      </c>
      <c r="B132" s="40"/>
      <c r="C132" s="40"/>
      <c r="D132" s="40"/>
      <c r="E132" s="40"/>
      <c r="F132" s="41"/>
      <c r="G132" s="25">
        <f>SUM(DATABASE!L18:L19)/2</f>
        <v>0</v>
      </c>
    </row>
    <row r="133" spans="1:7" ht="14.25" customHeight="1">
      <c r="A133" s="54" t="s">
        <v>96</v>
      </c>
      <c r="B133" s="40"/>
      <c r="C133" s="40"/>
      <c r="D133" s="40"/>
      <c r="E133" s="40"/>
      <c r="F133" s="41"/>
      <c r="G133" s="25">
        <f>G132*3</f>
        <v>0</v>
      </c>
    </row>
    <row r="134" spans="1:7" ht="14.25" customHeight="1">
      <c r="C134" s="22"/>
    </row>
    <row r="135" spans="1:7" ht="14.25" customHeight="1">
      <c r="C135" s="22"/>
    </row>
    <row r="136" spans="1:7" ht="14.25" customHeight="1">
      <c r="A136" s="3" t="s">
        <v>100</v>
      </c>
      <c r="B136" s="2"/>
      <c r="C136" s="22"/>
    </row>
    <row r="137" spans="1:7" ht="14.25" customHeight="1">
      <c r="A137" s="55" t="s">
        <v>15</v>
      </c>
      <c r="B137" s="55" t="s">
        <v>37</v>
      </c>
      <c r="C137" s="52" t="s">
        <v>88</v>
      </c>
      <c r="D137" s="52" t="s">
        <v>89</v>
      </c>
      <c r="E137" s="53" t="s">
        <v>90</v>
      </c>
      <c r="F137" s="40"/>
      <c r="G137" s="41"/>
    </row>
    <row r="138" spans="1:7" ht="14.25" customHeight="1">
      <c r="A138" s="43"/>
      <c r="B138" s="43"/>
      <c r="C138" s="43"/>
      <c r="D138" s="43"/>
      <c r="E138" s="24" t="s">
        <v>91</v>
      </c>
      <c r="F138" s="24" t="s">
        <v>92</v>
      </c>
      <c r="G138" s="24" t="s">
        <v>93</v>
      </c>
    </row>
    <row r="139" spans="1:7" ht="14.25" customHeight="1">
      <c r="A139" s="17">
        <v>1</v>
      </c>
      <c r="B139" s="13" t="s">
        <v>44</v>
      </c>
      <c r="C139" s="9">
        <f>'JML SARPRAS'!G7</f>
        <v>0</v>
      </c>
      <c r="D139" s="9">
        <f>C139*DATABASE!D6</f>
        <v>0</v>
      </c>
      <c r="E139" s="9">
        <f>$C139*DATABASE!E6</f>
        <v>0</v>
      </c>
      <c r="F139" s="9">
        <f>$C139*DATABASE!F6</f>
        <v>0</v>
      </c>
      <c r="G139" s="9">
        <f>$C139*DATABASE!G6</f>
        <v>0</v>
      </c>
    </row>
    <row r="140" spans="1:7" ht="14.25" customHeight="1">
      <c r="A140" s="17">
        <v>2</v>
      </c>
      <c r="B140" s="13" t="s">
        <v>45</v>
      </c>
      <c r="C140" s="9">
        <f>'JML SARPRAS'!G8</f>
        <v>0</v>
      </c>
      <c r="D140" s="9">
        <f>C140*DATABASE!D7</f>
        <v>0</v>
      </c>
      <c r="E140" s="9">
        <f>$C140*DATABASE!E7</f>
        <v>0</v>
      </c>
      <c r="F140" s="9">
        <f>$C140*DATABASE!F7</f>
        <v>0</v>
      </c>
      <c r="G140" s="9">
        <f>$C140*DATABASE!G7</f>
        <v>0</v>
      </c>
    </row>
    <row r="141" spans="1:7" ht="14.25" customHeight="1">
      <c r="A141" s="17">
        <v>3</v>
      </c>
      <c r="B141" s="13" t="s">
        <v>46</v>
      </c>
      <c r="C141" s="9">
        <f>'JML SARPRAS'!G9</f>
        <v>0</v>
      </c>
      <c r="D141" s="9">
        <f>C141*DATABASE!D8</f>
        <v>0</v>
      </c>
      <c r="E141" s="9">
        <f>$C141*DATABASE!E8</f>
        <v>0</v>
      </c>
      <c r="F141" s="9">
        <f>$C141*DATABASE!F8</f>
        <v>0</v>
      </c>
      <c r="G141" s="9">
        <f>$C141*DATABASE!G8</f>
        <v>0</v>
      </c>
    </row>
    <row r="142" spans="1:7" ht="14.25" customHeight="1">
      <c r="A142" s="17">
        <v>4</v>
      </c>
      <c r="B142" s="13" t="s">
        <v>47</v>
      </c>
      <c r="C142" s="9">
        <f>'JML SARPRAS'!G10</f>
        <v>0</v>
      </c>
      <c r="D142" s="9">
        <f>C142*DATABASE!D9</f>
        <v>0</v>
      </c>
      <c r="E142" s="9">
        <f>$C142*DATABASE!E9</f>
        <v>0</v>
      </c>
      <c r="F142" s="9">
        <f>$C142*DATABASE!F9</f>
        <v>0</v>
      </c>
      <c r="G142" s="9">
        <f>$C142*DATABASE!G9</f>
        <v>0</v>
      </c>
    </row>
    <row r="143" spans="1:7" ht="14.25" customHeight="1">
      <c r="A143" s="17">
        <v>5</v>
      </c>
      <c r="B143" s="13" t="s">
        <v>48</v>
      </c>
      <c r="C143" s="9">
        <f>'JML SARPRAS'!G11</f>
        <v>0</v>
      </c>
      <c r="D143" s="9">
        <f>C143*DATABASE!D10</f>
        <v>0</v>
      </c>
      <c r="E143" s="9">
        <f>$C143*DATABASE!E10</f>
        <v>0</v>
      </c>
      <c r="F143" s="9">
        <f>$C143*DATABASE!F10</f>
        <v>0</v>
      </c>
      <c r="G143" s="9">
        <f>$C143*DATABASE!G10</f>
        <v>0</v>
      </c>
    </row>
    <row r="144" spans="1:7" ht="14.25" customHeight="1">
      <c r="A144" s="17">
        <v>6</v>
      </c>
      <c r="B144" s="13" t="s">
        <v>49</v>
      </c>
      <c r="C144" s="9">
        <f>'JML SARPRAS'!G12</f>
        <v>0</v>
      </c>
      <c r="D144" s="9">
        <f>C144*DATABASE!D11</f>
        <v>0</v>
      </c>
      <c r="E144" s="9">
        <f>$C144*DATABASE!E11</f>
        <v>0</v>
      </c>
      <c r="F144" s="9">
        <f>$C144*DATABASE!F11</f>
        <v>0</v>
      </c>
      <c r="G144" s="9">
        <f>$C144*DATABASE!G11</f>
        <v>0</v>
      </c>
    </row>
    <row r="145" spans="1:7" ht="14.25" customHeight="1">
      <c r="A145" s="17">
        <v>7</v>
      </c>
      <c r="B145" s="13" t="s">
        <v>50</v>
      </c>
      <c r="C145" s="9">
        <f>'JML SARPRAS'!G13</f>
        <v>0</v>
      </c>
      <c r="D145" s="9">
        <f>C145*DATABASE!D12</f>
        <v>0</v>
      </c>
      <c r="E145" s="9">
        <f>$C145*DATABASE!E12</f>
        <v>0</v>
      </c>
      <c r="F145" s="9">
        <f>$C145*DATABASE!F12</f>
        <v>0</v>
      </c>
      <c r="G145" s="9">
        <f>$C145*DATABASE!G12</f>
        <v>0</v>
      </c>
    </row>
    <row r="146" spans="1:7" ht="14.25" customHeight="1">
      <c r="A146" s="17">
        <v>8</v>
      </c>
      <c r="B146" s="13" t="s">
        <v>51</v>
      </c>
      <c r="C146" s="9">
        <f>'JML SARPRAS'!G14</f>
        <v>0</v>
      </c>
      <c r="D146" s="9">
        <f>C146*DATABASE!D13</f>
        <v>0</v>
      </c>
      <c r="E146" s="9">
        <f>$C146*DATABASE!E13</f>
        <v>0</v>
      </c>
      <c r="F146" s="9">
        <f>$C146*DATABASE!F13</f>
        <v>0</v>
      </c>
      <c r="G146" s="9">
        <f>$C146*DATABASE!G13</f>
        <v>0</v>
      </c>
    </row>
    <row r="147" spans="1:7" ht="14.25" customHeight="1">
      <c r="A147" s="17">
        <v>9</v>
      </c>
      <c r="B147" s="14" t="s">
        <v>52</v>
      </c>
      <c r="C147" s="9">
        <f>'JML SARPRAS'!G15</f>
        <v>0</v>
      </c>
      <c r="D147" s="9">
        <f>C147*DATABASE!D14</f>
        <v>0</v>
      </c>
      <c r="E147" s="9">
        <f>$C147*DATABASE!E14</f>
        <v>0</v>
      </c>
      <c r="F147" s="9">
        <f>$C147*DATABASE!F14</f>
        <v>0</v>
      </c>
      <c r="G147" s="9">
        <f>$C147*DATABASE!G14</f>
        <v>0</v>
      </c>
    </row>
    <row r="148" spans="1:7" ht="14.25" customHeight="1">
      <c r="A148" s="17">
        <v>10</v>
      </c>
      <c r="B148" s="13" t="s">
        <v>53</v>
      </c>
      <c r="C148" s="9">
        <f>'JML SARPRAS'!G16</f>
        <v>0</v>
      </c>
      <c r="D148" s="9">
        <f>C148*DATABASE!D15</f>
        <v>0</v>
      </c>
      <c r="E148" s="9">
        <f>$C148*DATABASE!E15</f>
        <v>0</v>
      </c>
      <c r="F148" s="9">
        <f>$C148*DATABASE!F15</f>
        <v>0</v>
      </c>
      <c r="G148" s="9">
        <f>$C148*DATABASE!G15</f>
        <v>0</v>
      </c>
    </row>
    <row r="149" spans="1:7" ht="14.25" customHeight="1">
      <c r="A149" s="17">
        <v>11</v>
      </c>
      <c r="B149" s="14" t="s">
        <v>54</v>
      </c>
      <c r="C149" s="9">
        <f>'JML SARPRAS'!G17</f>
        <v>0</v>
      </c>
      <c r="D149" s="9">
        <f>C149*DATABASE!D16</f>
        <v>0</v>
      </c>
      <c r="E149" s="9">
        <f>$C149*DATABASE!E16</f>
        <v>0</v>
      </c>
      <c r="F149" s="9">
        <f>$C149*DATABASE!F16</f>
        <v>0</v>
      </c>
      <c r="G149" s="9">
        <f>$C149*DATABASE!G16</f>
        <v>0</v>
      </c>
    </row>
    <row r="150" spans="1:7" ht="14.25" customHeight="1">
      <c r="A150" s="17">
        <v>12</v>
      </c>
      <c r="B150" s="13" t="s">
        <v>55</v>
      </c>
      <c r="C150" s="9">
        <f>'JML SARPRAS'!G18</f>
        <v>0</v>
      </c>
      <c r="D150" s="9">
        <f>C150*DATABASE!D17</f>
        <v>0</v>
      </c>
      <c r="E150" s="9">
        <f>$C150*DATABASE!E17</f>
        <v>0</v>
      </c>
      <c r="F150" s="9">
        <f>$C150*DATABASE!F17</f>
        <v>0</v>
      </c>
      <c r="G150" s="9">
        <f>$C150*DATABASE!G17</f>
        <v>0</v>
      </c>
    </row>
    <row r="151" spans="1:7" ht="14.25" customHeight="1">
      <c r="A151" s="17">
        <v>13</v>
      </c>
      <c r="B151" s="14" t="s">
        <v>56</v>
      </c>
      <c r="C151" s="9">
        <f>'JML SARPRAS'!G19</f>
        <v>0</v>
      </c>
      <c r="D151" s="9">
        <f>C151*DATABASE!D18</f>
        <v>0</v>
      </c>
      <c r="E151" s="9">
        <f>$C151*DATABASE!E18</f>
        <v>0</v>
      </c>
      <c r="F151" s="9">
        <f>$C151*DATABASE!F18</f>
        <v>0</v>
      </c>
      <c r="G151" s="9">
        <f>$C151*DATABASE!G18</f>
        <v>0</v>
      </c>
    </row>
    <row r="152" spans="1:7" ht="14.25" customHeight="1">
      <c r="A152" s="17">
        <v>14</v>
      </c>
      <c r="B152" s="13" t="s">
        <v>57</v>
      </c>
      <c r="C152" s="9">
        <f>'JML SARPRAS'!G20</f>
        <v>0</v>
      </c>
      <c r="D152" s="9">
        <f>C152*DATABASE!D19</f>
        <v>0</v>
      </c>
      <c r="E152" s="9">
        <f>$C152*DATABASE!E19</f>
        <v>0</v>
      </c>
      <c r="F152" s="9">
        <f>$C152*DATABASE!F19</f>
        <v>0</v>
      </c>
      <c r="G152" s="9">
        <f>$C152*DATABASE!G19</f>
        <v>0</v>
      </c>
    </row>
    <row r="153" spans="1:7" ht="14.25" customHeight="1">
      <c r="A153" s="17">
        <v>15</v>
      </c>
      <c r="B153" s="13" t="s">
        <v>58</v>
      </c>
      <c r="C153" s="9">
        <f>'JML SARPRAS'!G21</f>
        <v>0</v>
      </c>
      <c r="D153" s="9">
        <f>C153*DATABASE!D20</f>
        <v>0</v>
      </c>
      <c r="E153" s="9">
        <f>$C153*DATABASE!E20</f>
        <v>0</v>
      </c>
      <c r="F153" s="9">
        <f>$C153*DATABASE!F20</f>
        <v>0</v>
      </c>
      <c r="G153" s="9">
        <f>$C153*DATABASE!G20</f>
        <v>0</v>
      </c>
    </row>
    <row r="154" spans="1:7" ht="14.25" customHeight="1">
      <c r="A154" s="17">
        <v>16</v>
      </c>
      <c r="B154" s="13" t="s">
        <v>59</v>
      </c>
      <c r="C154" s="9">
        <f>'JML SARPRAS'!G22</f>
        <v>0</v>
      </c>
      <c r="D154" s="9">
        <f>C154*DATABASE!D21</f>
        <v>0</v>
      </c>
      <c r="E154" s="9">
        <f>$C154*DATABASE!E21</f>
        <v>0</v>
      </c>
      <c r="F154" s="9">
        <f>$C154*DATABASE!F21</f>
        <v>0</v>
      </c>
      <c r="G154" s="9">
        <f>$C154*DATABASE!G21</f>
        <v>0</v>
      </c>
    </row>
    <row r="155" spans="1:7" ht="14.25" customHeight="1">
      <c r="A155" s="17">
        <v>17</v>
      </c>
      <c r="B155" s="13" t="s">
        <v>60</v>
      </c>
      <c r="C155" s="9">
        <f>'JML SARPRAS'!G23</f>
        <v>0</v>
      </c>
      <c r="D155" s="9">
        <f>C155*DATABASE!D22</f>
        <v>0</v>
      </c>
      <c r="E155" s="9">
        <f>$C155*DATABASE!E22</f>
        <v>0</v>
      </c>
      <c r="F155" s="9">
        <f>$C155*DATABASE!F22</f>
        <v>0</v>
      </c>
      <c r="G155" s="9">
        <f>$C155*DATABASE!G22</f>
        <v>0</v>
      </c>
    </row>
    <row r="156" spans="1:7" ht="14.25" customHeight="1">
      <c r="A156" s="17">
        <v>18</v>
      </c>
      <c r="B156" s="13" t="s">
        <v>61</v>
      </c>
      <c r="C156" s="9">
        <f>'JML SARPRAS'!G24</f>
        <v>0</v>
      </c>
      <c r="D156" s="9">
        <f>C156*DATABASE!D23</f>
        <v>0</v>
      </c>
      <c r="E156" s="9">
        <f>$C156*DATABASE!E23</f>
        <v>0</v>
      </c>
      <c r="F156" s="9">
        <f>$C156*DATABASE!F23</f>
        <v>0</v>
      </c>
      <c r="G156" s="9">
        <f>$C156*DATABASE!G23</f>
        <v>0</v>
      </c>
    </row>
    <row r="157" spans="1:7" ht="14.25" customHeight="1">
      <c r="A157" s="17">
        <v>19</v>
      </c>
      <c r="B157" s="13" t="s">
        <v>62</v>
      </c>
      <c r="C157" s="9">
        <f>'JML SARPRAS'!G25</f>
        <v>0</v>
      </c>
      <c r="D157" s="9">
        <f>C157*DATABASE!D24</f>
        <v>0</v>
      </c>
      <c r="E157" s="9">
        <f>$C157*DATABASE!E24</f>
        <v>0</v>
      </c>
      <c r="F157" s="9">
        <f>$C157*DATABASE!F24</f>
        <v>0</v>
      </c>
      <c r="G157" s="9">
        <f>$C157*DATABASE!G24</f>
        <v>0</v>
      </c>
    </row>
    <row r="158" spans="1:7" ht="14.25" customHeight="1">
      <c r="A158" s="17">
        <v>20</v>
      </c>
      <c r="B158" s="13" t="s">
        <v>63</v>
      </c>
      <c r="C158" s="9">
        <f>'JML SARPRAS'!G26</f>
        <v>0</v>
      </c>
      <c r="D158" s="9">
        <f>C158*DATABASE!D25</f>
        <v>0</v>
      </c>
      <c r="E158" s="9">
        <f>$C158*DATABASE!E25</f>
        <v>0</v>
      </c>
      <c r="F158" s="9">
        <f>$C158*DATABASE!F25</f>
        <v>0</v>
      </c>
      <c r="G158" s="9">
        <f>$C158*DATABASE!G25</f>
        <v>0</v>
      </c>
    </row>
    <row r="159" spans="1:7" ht="14.25" customHeight="1">
      <c r="A159" s="17">
        <v>21</v>
      </c>
      <c r="B159" s="13" t="s">
        <v>64</v>
      </c>
      <c r="C159" s="9">
        <f>'JML SARPRAS'!G27</f>
        <v>0</v>
      </c>
      <c r="D159" s="9">
        <f>C159*DATABASE!D26</f>
        <v>0</v>
      </c>
      <c r="E159" s="9">
        <f>$C159*DATABASE!E26</f>
        <v>0</v>
      </c>
      <c r="F159" s="9">
        <f>$C159*DATABASE!F26</f>
        <v>0</v>
      </c>
      <c r="G159" s="9">
        <f>$C159*DATABASE!G26</f>
        <v>0</v>
      </c>
    </row>
    <row r="160" spans="1:7" ht="14.25" customHeight="1">
      <c r="A160" s="17">
        <v>22</v>
      </c>
      <c r="B160" s="13" t="s">
        <v>65</v>
      </c>
      <c r="C160" s="9">
        <f>'JML SARPRAS'!G28</f>
        <v>0</v>
      </c>
      <c r="D160" s="9">
        <f>C160*DATABASE!D27</f>
        <v>0</v>
      </c>
      <c r="E160" s="9">
        <f>$C160*DATABASE!E27</f>
        <v>0</v>
      </c>
      <c r="F160" s="9">
        <f>$C160*DATABASE!F27</f>
        <v>0</v>
      </c>
      <c r="G160" s="9">
        <f>$C160*DATABASE!G27</f>
        <v>0</v>
      </c>
    </row>
    <row r="161" spans="1:7" ht="14.25" customHeight="1">
      <c r="A161" s="17">
        <v>23</v>
      </c>
      <c r="B161" s="13" t="s">
        <v>66</v>
      </c>
      <c r="C161" s="9">
        <f>'JML SARPRAS'!G29</f>
        <v>0</v>
      </c>
      <c r="D161" s="9">
        <f>C161*DATABASE!D28</f>
        <v>0</v>
      </c>
      <c r="E161" s="9">
        <f>$C161*DATABASE!E28</f>
        <v>0</v>
      </c>
      <c r="F161" s="9">
        <f>$C161*DATABASE!F28</f>
        <v>0</v>
      </c>
      <c r="G161" s="9">
        <f>$C161*DATABASE!G28</f>
        <v>0</v>
      </c>
    </row>
    <row r="162" spans="1:7" ht="14.25" customHeight="1">
      <c r="A162" s="17">
        <v>24</v>
      </c>
      <c r="B162" s="13" t="s">
        <v>67</v>
      </c>
      <c r="C162" s="9">
        <f>'JML SARPRAS'!G30</f>
        <v>0</v>
      </c>
      <c r="D162" s="9">
        <f>C162*DATABASE!D29</f>
        <v>0</v>
      </c>
      <c r="E162" s="9">
        <f>$C162*DATABASE!E29</f>
        <v>0</v>
      </c>
      <c r="F162" s="9">
        <f>$C162*DATABASE!F29</f>
        <v>0</v>
      </c>
      <c r="G162" s="9">
        <f>$C162*DATABASE!G29</f>
        <v>0</v>
      </c>
    </row>
    <row r="163" spans="1:7" ht="14.25" customHeight="1">
      <c r="A163" s="54" t="s">
        <v>10</v>
      </c>
      <c r="B163" s="40"/>
      <c r="C163" s="40"/>
      <c r="D163" s="41"/>
      <c r="E163" s="9">
        <f t="shared" ref="E163:G163" si="8">SUM(E139:E162)</f>
        <v>0</v>
      </c>
      <c r="F163" s="9">
        <f t="shared" si="8"/>
        <v>0</v>
      </c>
      <c r="G163" s="9">
        <f t="shared" si="8"/>
        <v>0</v>
      </c>
    </row>
    <row r="164" spans="1:7" ht="14.25" customHeight="1">
      <c r="A164" s="54" t="s">
        <v>94</v>
      </c>
      <c r="B164" s="40"/>
      <c r="C164" s="40"/>
      <c r="D164" s="41"/>
      <c r="E164" s="9">
        <f t="shared" ref="E164:G164" si="9">E163*3</f>
        <v>0</v>
      </c>
      <c r="F164" s="9">
        <f t="shared" si="9"/>
        <v>0</v>
      </c>
      <c r="G164" s="9">
        <f t="shared" si="9"/>
        <v>0</v>
      </c>
    </row>
    <row r="165" spans="1:7" ht="14.25" customHeight="1">
      <c r="A165" s="54" t="s">
        <v>95</v>
      </c>
      <c r="B165" s="40"/>
      <c r="C165" s="40"/>
      <c r="D165" s="40"/>
      <c r="E165" s="40"/>
      <c r="F165" s="41"/>
      <c r="G165" s="25">
        <f>SUM(DATABASE!L22:L23)/2</f>
        <v>0</v>
      </c>
    </row>
    <row r="166" spans="1:7" ht="14.25" customHeight="1">
      <c r="A166" s="54" t="s">
        <v>96</v>
      </c>
      <c r="B166" s="40"/>
      <c r="C166" s="40"/>
      <c r="D166" s="40"/>
      <c r="E166" s="40"/>
      <c r="F166" s="41"/>
      <c r="G166" s="25">
        <f>G165*3</f>
        <v>0</v>
      </c>
    </row>
    <row r="167" spans="1:7" ht="14.25" customHeight="1">
      <c r="C167" s="22"/>
    </row>
    <row r="168" spans="1:7" ht="14.25" customHeight="1">
      <c r="C168" s="22"/>
    </row>
    <row r="169" spans="1:7" ht="14.25" customHeight="1">
      <c r="C169" s="22"/>
    </row>
    <row r="170" spans="1:7" ht="14.25" customHeight="1">
      <c r="C170" s="22"/>
      <c r="E170" s="1" t="str">
        <f>'JML OBJEK KERJA'!H17</f>
        <v>Gubernur/Bupati/Walikota</v>
      </c>
    </row>
    <row r="171" spans="1:7" ht="14.25" customHeight="1">
      <c r="C171" s="22"/>
      <c r="E171" s="1" t="str">
        <f>'JML OBJEK KERJA'!H18</f>
        <v>Selaku Pejabat Pembina Kepegawaian</v>
      </c>
    </row>
    <row r="172" spans="1:7" ht="14.25" customHeight="1">
      <c r="C172" s="22"/>
    </row>
    <row r="173" spans="1:7" ht="14.25" customHeight="1">
      <c r="C173" s="22"/>
    </row>
    <row r="174" spans="1:7" ht="14.25" customHeight="1">
      <c r="C174" s="22"/>
    </row>
    <row r="175" spans="1:7" ht="14.25" customHeight="1">
      <c r="C175" s="22"/>
    </row>
    <row r="176" spans="1:7" ht="14.25" customHeight="1">
      <c r="C176" s="22"/>
      <c r="E176" s="1" t="str">
        <f>'JML OBJEK KERJA'!H23</f>
        <v>XXXXX</v>
      </c>
    </row>
    <row r="177" spans="3:5" ht="14.25" customHeight="1">
      <c r="C177" s="22"/>
      <c r="E177" s="1">
        <f>'JML OBJEK KERJA'!H24</f>
        <v>0</v>
      </c>
    </row>
    <row r="178" spans="3:5" ht="14.25" customHeight="1">
      <c r="C178" s="22"/>
      <c r="E178" s="1">
        <f>'JML OBJEK KERJA'!H25</f>
        <v>0</v>
      </c>
    </row>
    <row r="179" spans="3:5" ht="14.25" customHeight="1">
      <c r="C179" s="22"/>
    </row>
    <row r="180" spans="3:5" ht="14.25" customHeight="1">
      <c r="C180" s="22"/>
    </row>
    <row r="181" spans="3:5" ht="14.25" customHeight="1">
      <c r="C181" s="22"/>
    </row>
    <row r="182" spans="3:5" ht="14.25" customHeight="1">
      <c r="C182" s="22"/>
    </row>
    <row r="183" spans="3:5" ht="14.25" customHeight="1">
      <c r="C183" s="22"/>
    </row>
    <row r="184" spans="3:5" ht="14.25" customHeight="1">
      <c r="C184" s="22"/>
    </row>
    <row r="185" spans="3:5" ht="14.25" customHeight="1">
      <c r="C185" s="22"/>
    </row>
    <row r="186" spans="3:5" ht="14.25" customHeight="1">
      <c r="C186" s="22"/>
    </row>
    <row r="187" spans="3:5" ht="14.25" customHeight="1">
      <c r="C187" s="22"/>
    </row>
    <row r="188" spans="3:5" ht="14.25" customHeight="1">
      <c r="C188" s="22"/>
    </row>
    <row r="189" spans="3:5" ht="14.25" customHeight="1">
      <c r="C189" s="22"/>
    </row>
    <row r="190" spans="3:5" ht="14.25" customHeight="1">
      <c r="C190" s="22"/>
    </row>
    <row r="191" spans="3:5" ht="14.25" customHeight="1">
      <c r="C191" s="22"/>
    </row>
    <row r="192" spans="3:5" ht="14.25" customHeight="1">
      <c r="C192" s="22"/>
    </row>
    <row r="193" spans="3:3" ht="14.25" customHeight="1">
      <c r="C193" s="22"/>
    </row>
    <row r="194" spans="3:3" ht="14.25" customHeight="1">
      <c r="C194" s="22"/>
    </row>
    <row r="195" spans="3:3" ht="14.25" customHeight="1">
      <c r="C195" s="22"/>
    </row>
    <row r="196" spans="3:3" ht="14.25" customHeight="1">
      <c r="C196" s="22"/>
    </row>
    <row r="197" spans="3:3" ht="14.25" customHeight="1">
      <c r="C197" s="22"/>
    </row>
    <row r="198" spans="3:3" ht="14.25" customHeight="1">
      <c r="C198" s="22"/>
    </row>
    <row r="199" spans="3:3" ht="14.25" customHeight="1">
      <c r="C199" s="22"/>
    </row>
    <row r="200" spans="3:3" ht="14.25" customHeight="1">
      <c r="C200" s="22"/>
    </row>
    <row r="201" spans="3:3" ht="14.25" customHeight="1">
      <c r="C201" s="22"/>
    </row>
    <row r="202" spans="3:3" ht="14.25" customHeight="1">
      <c r="C202" s="22"/>
    </row>
    <row r="203" spans="3:3" ht="14.25" customHeight="1">
      <c r="C203" s="22"/>
    </row>
    <row r="204" spans="3:3" ht="14.25" customHeight="1">
      <c r="C204" s="22"/>
    </row>
    <row r="205" spans="3:3" ht="14.25" customHeight="1">
      <c r="C205" s="22"/>
    </row>
    <row r="206" spans="3:3" ht="14.25" customHeight="1">
      <c r="C206" s="22"/>
    </row>
    <row r="207" spans="3:3" ht="14.25" customHeight="1">
      <c r="C207" s="22"/>
    </row>
    <row r="208" spans="3:3" ht="14.25" customHeight="1">
      <c r="C208" s="22"/>
    </row>
    <row r="209" spans="3:3" ht="14.25" customHeight="1">
      <c r="C209" s="22"/>
    </row>
    <row r="210" spans="3:3" ht="14.25" customHeight="1">
      <c r="C210" s="22"/>
    </row>
    <row r="211" spans="3:3" ht="14.25" customHeight="1">
      <c r="C211" s="22"/>
    </row>
    <row r="212" spans="3:3" ht="14.25" customHeight="1">
      <c r="C212" s="22"/>
    </row>
    <row r="213" spans="3:3" ht="14.25" customHeight="1">
      <c r="C213" s="22"/>
    </row>
    <row r="214" spans="3:3" ht="14.25" customHeight="1">
      <c r="C214" s="22"/>
    </row>
    <row r="215" spans="3:3" ht="14.25" customHeight="1">
      <c r="C215" s="22"/>
    </row>
    <row r="216" spans="3:3" ht="14.25" customHeight="1">
      <c r="C216" s="22"/>
    </row>
    <row r="217" spans="3:3" ht="14.25" customHeight="1">
      <c r="C217" s="22"/>
    </row>
    <row r="218" spans="3:3" ht="14.25" customHeight="1">
      <c r="C218" s="22"/>
    </row>
    <row r="219" spans="3:3" ht="14.25" customHeight="1">
      <c r="C219" s="22"/>
    </row>
    <row r="220" spans="3:3" ht="14.25" customHeight="1">
      <c r="C220" s="22"/>
    </row>
    <row r="221" spans="3:3" ht="14.25" customHeight="1">
      <c r="C221" s="22"/>
    </row>
    <row r="222" spans="3:3" ht="14.25" customHeight="1">
      <c r="C222" s="22"/>
    </row>
    <row r="223" spans="3:3" ht="14.25" customHeight="1">
      <c r="C223" s="22"/>
    </row>
    <row r="224" spans="3:3" ht="14.25" customHeight="1">
      <c r="C224" s="22"/>
    </row>
    <row r="225" spans="3:3" ht="14.25" customHeight="1">
      <c r="C225" s="22"/>
    </row>
    <row r="226" spans="3:3" ht="14.25" customHeight="1">
      <c r="C226" s="22"/>
    </row>
    <row r="227" spans="3:3" ht="14.25" customHeight="1">
      <c r="C227" s="22"/>
    </row>
    <row r="228" spans="3:3" ht="14.25" customHeight="1">
      <c r="C228" s="22"/>
    </row>
    <row r="229" spans="3:3" ht="14.25" customHeight="1">
      <c r="C229" s="22"/>
    </row>
    <row r="230" spans="3:3" ht="14.25" customHeight="1">
      <c r="C230" s="22"/>
    </row>
    <row r="231" spans="3:3" ht="14.25" customHeight="1">
      <c r="C231" s="22"/>
    </row>
    <row r="232" spans="3:3" ht="14.25" customHeight="1">
      <c r="C232" s="22"/>
    </row>
    <row r="233" spans="3:3" ht="14.25" customHeight="1">
      <c r="C233" s="22"/>
    </row>
    <row r="234" spans="3:3" ht="14.25" customHeight="1">
      <c r="C234" s="22"/>
    </row>
    <row r="235" spans="3:3" ht="14.25" customHeight="1">
      <c r="C235" s="22"/>
    </row>
    <row r="236" spans="3:3" ht="14.25" customHeight="1">
      <c r="C236" s="22"/>
    </row>
    <row r="237" spans="3:3" ht="14.25" customHeight="1">
      <c r="C237" s="22"/>
    </row>
    <row r="238" spans="3:3" ht="14.25" customHeight="1">
      <c r="C238" s="22"/>
    </row>
    <row r="239" spans="3:3" ht="14.25" customHeight="1">
      <c r="C239" s="22"/>
    </row>
    <row r="240" spans="3:3" ht="14.25" customHeight="1">
      <c r="C240" s="22"/>
    </row>
    <row r="241" spans="3:3" ht="14.25" customHeight="1">
      <c r="C241" s="22"/>
    </row>
    <row r="242" spans="3:3" ht="14.25" customHeight="1">
      <c r="C242" s="22"/>
    </row>
    <row r="243" spans="3:3" ht="14.25" customHeight="1">
      <c r="C243" s="22"/>
    </row>
    <row r="244" spans="3:3" ht="14.25" customHeight="1">
      <c r="C244" s="22"/>
    </row>
    <row r="245" spans="3:3" ht="14.25" customHeight="1">
      <c r="C245" s="22"/>
    </row>
    <row r="246" spans="3:3" ht="14.25" customHeight="1">
      <c r="C246" s="22"/>
    </row>
    <row r="247" spans="3:3" ht="14.25" customHeight="1">
      <c r="C247" s="22"/>
    </row>
    <row r="248" spans="3:3" ht="14.25" customHeight="1">
      <c r="C248" s="22"/>
    </row>
    <row r="249" spans="3:3" ht="14.25" customHeight="1">
      <c r="C249" s="22"/>
    </row>
    <row r="250" spans="3:3" ht="14.25" customHeight="1">
      <c r="C250" s="22"/>
    </row>
    <row r="251" spans="3:3" ht="14.25" customHeight="1">
      <c r="C251" s="22"/>
    </row>
    <row r="252" spans="3:3" ht="14.25" customHeight="1">
      <c r="C252" s="22"/>
    </row>
    <row r="253" spans="3:3" ht="14.25" customHeight="1">
      <c r="C253" s="22"/>
    </row>
    <row r="254" spans="3:3" ht="14.25" customHeight="1">
      <c r="C254" s="22"/>
    </row>
    <row r="255" spans="3:3" ht="14.25" customHeight="1">
      <c r="C255" s="22"/>
    </row>
    <row r="256" spans="3:3" ht="14.25" customHeight="1">
      <c r="C256" s="22"/>
    </row>
    <row r="257" spans="3:3" ht="14.25" customHeight="1">
      <c r="C257" s="22"/>
    </row>
    <row r="258" spans="3:3" ht="14.25" customHeight="1">
      <c r="C258" s="22"/>
    </row>
    <row r="259" spans="3:3" ht="14.25" customHeight="1">
      <c r="C259" s="22"/>
    </row>
    <row r="260" spans="3:3" ht="14.25" customHeight="1">
      <c r="C260" s="22"/>
    </row>
    <row r="261" spans="3:3" ht="14.25" customHeight="1">
      <c r="C261" s="22"/>
    </row>
    <row r="262" spans="3:3" ht="14.25" customHeight="1">
      <c r="C262" s="22"/>
    </row>
    <row r="263" spans="3:3" ht="14.25" customHeight="1">
      <c r="C263" s="22"/>
    </row>
    <row r="264" spans="3:3" ht="14.25" customHeight="1">
      <c r="C264" s="22"/>
    </row>
    <row r="265" spans="3:3" ht="14.25" customHeight="1">
      <c r="C265" s="22"/>
    </row>
    <row r="266" spans="3:3" ht="14.25" customHeight="1">
      <c r="C266" s="22"/>
    </row>
    <row r="267" spans="3:3" ht="14.25" customHeight="1">
      <c r="C267" s="22"/>
    </row>
    <row r="268" spans="3:3" ht="14.25" customHeight="1">
      <c r="C268" s="22"/>
    </row>
    <row r="269" spans="3:3" ht="14.25" customHeight="1">
      <c r="C269" s="22"/>
    </row>
    <row r="270" spans="3:3" ht="14.25" customHeight="1">
      <c r="C270" s="22"/>
    </row>
    <row r="271" spans="3:3" ht="14.25" customHeight="1">
      <c r="C271" s="22"/>
    </row>
    <row r="272" spans="3:3" ht="14.25" customHeight="1">
      <c r="C272" s="22"/>
    </row>
    <row r="273" spans="3:3" ht="14.25" customHeight="1">
      <c r="C273" s="22"/>
    </row>
    <row r="274" spans="3:3" ht="14.25" customHeight="1">
      <c r="C274" s="22"/>
    </row>
    <row r="275" spans="3:3" ht="14.25" customHeight="1">
      <c r="C275" s="22"/>
    </row>
    <row r="276" spans="3:3" ht="14.25" customHeight="1">
      <c r="C276" s="22"/>
    </row>
    <row r="277" spans="3:3" ht="14.25" customHeight="1">
      <c r="C277" s="22"/>
    </row>
    <row r="278" spans="3:3" ht="14.25" customHeight="1">
      <c r="C278" s="22"/>
    </row>
    <row r="279" spans="3:3" ht="14.25" customHeight="1">
      <c r="C279" s="22"/>
    </row>
    <row r="280" spans="3:3" ht="14.25" customHeight="1">
      <c r="C280" s="22"/>
    </row>
    <row r="281" spans="3:3" ht="14.25" customHeight="1">
      <c r="C281" s="22"/>
    </row>
    <row r="282" spans="3:3" ht="14.25" customHeight="1">
      <c r="C282" s="22"/>
    </row>
    <row r="283" spans="3:3" ht="14.25" customHeight="1">
      <c r="C283" s="22"/>
    </row>
    <row r="284" spans="3:3" ht="14.25" customHeight="1">
      <c r="C284" s="22"/>
    </row>
    <row r="285" spans="3:3" ht="14.25" customHeight="1">
      <c r="C285" s="22"/>
    </row>
    <row r="286" spans="3:3" ht="14.25" customHeight="1">
      <c r="C286" s="22"/>
    </row>
    <row r="287" spans="3:3" ht="14.25" customHeight="1">
      <c r="C287" s="22"/>
    </row>
    <row r="288" spans="3:3" ht="14.25" customHeight="1">
      <c r="C288" s="22"/>
    </row>
    <row r="289" spans="3:3" ht="14.25" customHeight="1">
      <c r="C289" s="22"/>
    </row>
    <row r="290" spans="3:3" ht="14.25" customHeight="1">
      <c r="C290" s="22"/>
    </row>
    <row r="291" spans="3:3" ht="14.25" customHeight="1">
      <c r="C291" s="22"/>
    </row>
    <row r="292" spans="3:3" ht="14.25" customHeight="1">
      <c r="C292" s="22"/>
    </row>
    <row r="293" spans="3:3" ht="14.25" customHeight="1">
      <c r="C293" s="22"/>
    </row>
    <row r="294" spans="3:3" ht="14.25" customHeight="1">
      <c r="C294" s="22"/>
    </row>
    <row r="295" spans="3:3" ht="14.25" customHeight="1">
      <c r="C295" s="22"/>
    </row>
    <row r="296" spans="3:3" ht="14.25" customHeight="1">
      <c r="C296" s="22"/>
    </row>
    <row r="297" spans="3:3" ht="14.25" customHeight="1">
      <c r="C297" s="22"/>
    </row>
    <row r="298" spans="3:3" ht="14.25" customHeight="1">
      <c r="C298" s="22"/>
    </row>
    <row r="299" spans="3:3" ht="14.25" customHeight="1">
      <c r="C299" s="22"/>
    </row>
    <row r="300" spans="3:3" ht="14.25" customHeight="1">
      <c r="C300" s="22"/>
    </row>
    <row r="301" spans="3:3" ht="14.25" customHeight="1">
      <c r="C301" s="22"/>
    </row>
    <row r="302" spans="3:3" ht="14.25" customHeight="1">
      <c r="C302" s="22"/>
    </row>
    <row r="303" spans="3:3" ht="14.25" customHeight="1">
      <c r="C303" s="22"/>
    </row>
    <row r="304" spans="3:3" ht="14.25" customHeight="1">
      <c r="C304" s="22"/>
    </row>
    <row r="305" spans="3:3" ht="14.25" customHeight="1">
      <c r="C305" s="22"/>
    </row>
    <row r="306" spans="3:3" ht="14.25" customHeight="1">
      <c r="C306" s="22"/>
    </row>
    <row r="307" spans="3:3" ht="14.25" customHeight="1">
      <c r="C307" s="22"/>
    </row>
    <row r="308" spans="3:3" ht="14.25" customHeight="1">
      <c r="C308" s="22"/>
    </row>
    <row r="309" spans="3:3" ht="14.25" customHeight="1">
      <c r="C309" s="22"/>
    </row>
    <row r="310" spans="3:3" ht="14.25" customHeight="1">
      <c r="C310" s="22"/>
    </row>
    <row r="311" spans="3:3" ht="14.25" customHeight="1">
      <c r="C311" s="22"/>
    </row>
    <row r="312" spans="3:3" ht="14.25" customHeight="1">
      <c r="C312" s="22"/>
    </row>
    <row r="313" spans="3:3" ht="14.25" customHeight="1">
      <c r="C313" s="22"/>
    </row>
    <row r="314" spans="3:3" ht="14.25" customHeight="1">
      <c r="C314" s="22"/>
    </row>
    <row r="315" spans="3:3" ht="14.25" customHeight="1">
      <c r="C315" s="22"/>
    </row>
    <row r="316" spans="3:3" ht="14.25" customHeight="1">
      <c r="C316" s="22"/>
    </row>
    <row r="317" spans="3:3" ht="14.25" customHeight="1">
      <c r="C317" s="22"/>
    </row>
    <row r="318" spans="3:3" ht="14.25" customHeight="1">
      <c r="C318" s="22"/>
    </row>
    <row r="319" spans="3:3" ht="14.25" customHeight="1">
      <c r="C319" s="22"/>
    </row>
    <row r="320" spans="3:3" ht="14.25" customHeight="1">
      <c r="C320" s="22"/>
    </row>
    <row r="321" spans="3:3" ht="14.25" customHeight="1">
      <c r="C321" s="22"/>
    </row>
    <row r="322" spans="3:3" ht="14.25" customHeight="1">
      <c r="C322" s="22"/>
    </row>
    <row r="323" spans="3:3" ht="14.25" customHeight="1">
      <c r="C323" s="22"/>
    </row>
    <row r="324" spans="3:3" ht="14.25" customHeight="1">
      <c r="C324" s="22"/>
    </row>
    <row r="325" spans="3:3" ht="14.25" customHeight="1">
      <c r="C325" s="22"/>
    </row>
    <row r="326" spans="3:3" ht="14.25" customHeight="1">
      <c r="C326" s="22"/>
    </row>
    <row r="327" spans="3:3" ht="14.25" customHeight="1">
      <c r="C327" s="22"/>
    </row>
    <row r="328" spans="3:3" ht="14.25" customHeight="1">
      <c r="C328" s="22"/>
    </row>
    <row r="329" spans="3:3" ht="14.25" customHeight="1">
      <c r="C329" s="22"/>
    </row>
    <row r="330" spans="3:3" ht="14.25" customHeight="1">
      <c r="C330" s="22"/>
    </row>
    <row r="331" spans="3:3" ht="14.25" customHeight="1">
      <c r="C331" s="22"/>
    </row>
    <row r="332" spans="3:3" ht="14.25" customHeight="1">
      <c r="C332" s="22"/>
    </row>
    <row r="333" spans="3:3" ht="14.25" customHeight="1">
      <c r="C333" s="22"/>
    </row>
    <row r="334" spans="3:3" ht="14.25" customHeight="1">
      <c r="C334" s="22"/>
    </row>
    <row r="335" spans="3:3" ht="14.25" customHeight="1">
      <c r="C335" s="22"/>
    </row>
    <row r="336" spans="3:3" ht="14.25" customHeight="1">
      <c r="C336" s="22"/>
    </row>
    <row r="337" spans="3:3" ht="14.25" customHeight="1">
      <c r="C337" s="22"/>
    </row>
    <row r="338" spans="3:3" ht="14.25" customHeight="1">
      <c r="C338" s="22"/>
    </row>
    <row r="339" spans="3:3" ht="14.25" customHeight="1">
      <c r="C339" s="22"/>
    </row>
    <row r="340" spans="3:3" ht="14.25" customHeight="1">
      <c r="C340" s="22"/>
    </row>
    <row r="341" spans="3:3" ht="14.25" customHeight="1">
      <c r="C341" s="22"/>
    </row>
    <row r="342" spans="3:3" ht="14.25" customHeight="1">
      <c r="C342" s="22"/>
    </row>
    <row r="343" spans="3:3" ht="14.25" customHeight="1">
      <c r="C343" s="22"/>
    </row>
    <row r="344" spans="3:3" ht="14.25" customHeight="1">
      <c r="C344" s="22"/>
    </row>
    <row r="345" spans="3:3" ht="14.25" customHeight="1">
      <c r="C345" s="22"/>
    </row>
    <row r="346" spans="3:3" ht="14.25" customHeight="1">
      <c r="C346" s="22"/>
    </row>
    <row r="347" spans="3:3" ht="14.25" customHeight="1">
      <c r="C347" s="22"/>
    </row>
    <row r="348" spans="3:3" ht="14.25" customHeight="1">
      <c r="C348" s="22"/>
    </row>
    <row r="349" spans="3:3" ht="14.25" customHeight="1">
      <c r="C349" s="22"/>
    </row>
    <row r="350" spans="3:3" ht="14.25" customHeight="1">
      <c r="C350" s="22"/>
    </row>
    <row r="351" spans="3:3" ht="14.25" customHeight="1">
      <c r="C351" s="22"/>
    </row>
    <row r="352" spans="3:3" ht="14.25" customHeight="1">
      <c r="C352" s="22"/>
    </row>
    <row r="353" spans="3:3" ht="14.25" customHeight="1">
      <c r="C353" s="22"/>
    </row>
    <row r="354" spans="3:3" ht="14.25" customHeight="1">
      <c r="C354" s="22"/>
    </row>
    <row r="355" spans="3:3" ht="14.25" customHeight="1">
      <c r="C355" s="22"/>
    </row>
    <row r="356" spans="3:3" ht="14.25" customHeight="1">
      <c r="C356" s="22"/>
    </row>
    <row r="357" spans="3:3" ht="14.25" customHeight="1">
      <c r="C357" s="22"/>
    </row>
    <row r="358" spans="3:3" ht="14.25" customHeight="1">
      <c r="C358" s="22"/>
    </row>
    <row r="359" spans="3:3" ht="14.25" customHeight="1">
      <c r="C359" s="22"/>
    </row>
    <row r="360" spans="3:3" ht="14.25" customHeight="1">
      <c r="C360" s="22"/>
    </row>
    <row r="361" spans="3:3" ht="14.25" customHeight="1">
      <c r="C361" s="22"/>
    </row>
    <row r="362" spans="3:3" ht="14.25" customHeight="1">
      <c r="C362" s="22"/>
    </row>
    <row r="363" spans="3:3" ht="14.25" customHeight="1">
      <c r="C363" s="22"/>
    </row>
    <row r="364" spans="3:3" ht="14.25" customHeight="1">
      <c r="C364" s="22"/>
    </row>
    <row r="365" spans="3:3" ht="14.25" customHeight="1">
      <c r="C365" s="22"/>
    </row>
    <row r="366" spans="3:3" ht="14.25" customHeight="1">
      <c r="C366" s="22"/>
    </row>
    <row r="367" spans="3:3" ht="14.25" customHeight="1">
      <c r="C367" s="22"/>
    </row>
    <row r="368" spans="3:3" ht="14.25" customHeight="1">
      <c r="C368" s="22"/>
    </row>
    <row r="369" spans="3:3" ht="14.25" customHeight="1">
      <c r="C369" s="22"/>
    </row>
    <row r="370" spans="3:3" ht="14.25" customHeight="1">
      <c r="C370" s="22"/>
    </row>
    <row r="371" spans="3:3" ht="14.25" customHeight="1">
      <c r="C371" s="22"/>
    </row>
    <row r="372" spans="3:3" ht="14.25" customHeight="1">
      <c r="C372" s="22"/>
    </row>
    <row r="373" spans="3:3" ht="14.25" customHeight="1">
      <c r="C373" s="22"/>
    </row>
    <row r="374" spans="3:3" ht="14.25" customHeight="1">
      <c r="C374" s="22"/>
    </row>
    <row r="375" spans="3:3" ht="14.25" customHeight="1">
      <c r="C375" s="22"/>
    </row>
    <row r="376" spans="3:3" ht="14.25" customHeight="1">
      <c r="C376" s="22"/>
    </row>
    <row r="377" spans="3:3" ht="14.25" customHeight="1">
      <c r="C377" s="22"/>
    </row>
    <row r="378" spans="3:3" ht="14.25" customHeight="1">
      <c r="C378" s="22"/>
    </row>
    <row r="379" spans="3:3" ht="14.25" customHeight="1">
      <c r="C379" s="22"/>
    </row>
    <row r="380" spans="3:3" ht="14.25" customHeight="1">
      <c r="C380" s="22"/>
    </row>
    <row r="381" spans="3:3" ht="14.25" customHeight="1">
      <c r="C381" s="22"/>
    </row>
    <row r="382" spans="3:3" ht="14.25" customHeight="1">
      <c r="C382" s="22"/>
    </row>
    <row r="383" spans="3:3" ht="14.25" customHeight="1">
      <c r="C383" s="22"/>
    </row>
    <row r="384" spans="3:3" ht="14.25" customHeight="1">
      <c r="C384" s="22"/>
    </row>
    <row r="385" spans="3:3" ht="14.25" customHeight="1">
      <c r="C385" s="22"/>
    </row>
    <row r="386" spans="3:3" ht="14.25" customHeight="1">
      <c r="C386" s="22"/>
    </row>
    <row r="387" spans="3:3" ht="14.25" customHeight="1">
      <c r="C387" s="22"/>
    </row>
    <row r="388" spans="3:3" ht="14.25" customHeight="1">
      <c r="C388" s="22"/>
    </row>
    <row r="389" spans="3:3" ht="14.25" customHeight="1">
      <c r="C389" s="22"/>
    </row>
    <row r="390" spans="3:3" ht="14.25" customHeight="1">
      <c r="C390" s="22"/>
    </row>
    <row r="391" spans="3:3" ht="14.25" customHeight="1">
      <c r="C391" s="22"/>
    </row>
    <row r="392" spans="3:3" ht="14.25" customHeight="1">
      <c r="C392" s="22"/>
    </row>
    <row r="393" spans="3:3" ht="14.25" customHeight="1">
      <c r="C393" s="22"/>
    </row>
    <row r="394" spans="3:3" ht="14.25" customHeight="1">
      <c r="C394" s="22"/>
    </row>
    <row r="395" spans="3:3" ht="14.25" customHeight="1">
      <c r="C395" s="22"/>
    </row>
    <row r="396" spans="3:3" ht="14.25" customHeight="1">
      <c r="C396" s="22"/>
    </row>
    <row r="397" spans="3:3" ht="14.25" customHeight="1">
      <c r="C397" s="22"/>
    </row>
    <row r="398" spans="3:3" ht="14.25" customHeight="1">
      <c r="C398" s="22"/>
    </row>
    <row r="399" spans="3:3" ht="14.25" customHeight="1">
      <c r="C399" s="22"/>
    </row>
    <row r="400" spans="3:3" ht="14.25" customHeight="1">
      <c r="C400" s="22"/>
    </row>
    <row r="401" spans="3:3" ht="14.25" customHeight="1">
      <c r="C401" s="22"/>
    </row>
    <row r="402" spans="3:3" ht="14.25" customHeight="1">
      <c r="C402" s="22"/>
    </row>
    <row r="403" spans="3:3" ht="14.25" customHeight="1">
      <c r="C403" s="22"/>
    </row>
    <row r="404" spans="3:3" ht="14.25" customHeight="1">
      <c r="C404" s="22"/>
    </row>
    <row r="405" spans="3:3" ht="14.25" customHeight="1">
      <c r="C405" s="22"/>
    </row>
    <row r="406" spans="3:3" ht="14.25" customHeight="1">
      <c r="C406" s="22"/>
    </row>
    <row r="407" spans="3:3" ht="14.25" customHeight="1">
      <c r="C407" s="22"/>
    </row>
    <row r="408" spans="3:3" ht="14.25" customHeight="1">
      <c r="C408" s="22"/>
    </row>
    <row r="409" spans="3:3" ht="14.25" customHeight="1">
      <c r="C409" s="22"/>
    </row>
    <row r="410" spans="3:3" ht="14.25" customHeight="1">
      <c r="C410" s="22"/>
    </row>
    <row r="411" spans="3:3" ht="14.25" customHeight="1">
      <c r="C411" s="22"/>
    </row>
    <row r="412" spans="3:3" ht="14.25" customHeight="1">
      <c r="C412" s="22"/>
    </row>
    <row r="413" spans="3:3" ht="14.25" customHeight="1">
      <c r="C413" s="22"/>
    </row>
    <row r="414" spans="3:3" ht="14.25" customHeight="1">
      <c r="C414" s="22"/>
    </row>
    <row r="415" spans="3:3" ht="14.25" customHeight="1">
      <c r="C415" s="22"/>
    </row>
    <row r="416" spans="3:3" ht="14.25" customHeight="1">
      <c r="C416" s="22"/>
    </row>
    <row r="417" spans="3:3" ht="14.25" customHeight="1">
      <c r="C417" s="22"/>
    </row>
    <row r="418" spans="3:3" ht="14.25" customHeight="1">
      <c r="C418" s="22"/>
    </row>
    <row r="419" spans="3:3" ht="14.25" customHeight="1">
      <c r="C419" s="22"/>
    </row>
    <row r="420" spans="3:3" ht="14.25" customHeight="1">
      <c r="C420" s="22"/>
    </row>
    <row r="421" spans="3:3" ht="14.25" customHeight="1">
      <c r="C421" s="22"/>
    </row>
    <row r="422" spans="3:3" ht="14.25" customHeight="1">
      <c r="C422" s="22"/>
    </row>
    <row r="423" spans="3:3" ht="14.25" customHeight="1">
      <c r="C423" s="22"/>
    </row>
    <row r="424" spans="3:3" ht="14.25" customHeight="1">
      <c r="C424" s="22"/>
    </row>
    <row r="425" spans="3:3" ht="14.25" customHeight="1">
      <c r="C425" s="22"/>
    </row>
    <row r="426" spans="3:3" ht="14.25" customHeight="1">
      <c r="C426" s="22"/>
    </row>
    <row r="427" spans="3:3" ht="14.25" customHeight="1">
      <c r="C427" s="22"/>
    </row>
    <row r="428" spans="3:3" ht="14.25" customHeight="1">
      <c r="C428" s="22"/>
    </row>
    <row r="429" spans="3:3" ht="14.25" customHeight="1">
      <c r="C429" s="22"/>
    </row>
    <row r="430" spans="3:3" ht="14.25" customHeight="1">
      <c r="C430" s="22"/>
    </row>
    <row r="431" spans="3:3" ht="14.25" customHeight="1">
      <c r="C431" s="22"/>
    </row>
    <row r="432" spans="3:3" ht="14.25" customHeight="1">
      <c r="C432" s="22"/>
    </row>
    <row r="433" spans="3:3" ht="14.25" customHeight="1">
      <c r="C433" s="22"/>
    </row>
    <row r="434" spans="3:3" ht="14.25" customHeight="1">
      <c r="C434" s="22"/>
    </row>
    <row r="435" spans="3:3" ht="14.25" customHeight="1">
      <c r="C435" s="22"/>
    </row>
    <row r="436" spans="3:3" ht="14.25" customHeight="1">
      <c r="C436" s="22"/>
    </row>
    <row r="437" spans="3:3" ht="14.25" customHeight="1">
      <c r="C437" s="22"/>
    </row>
    <row r="438" spans="3:3" ht="14.25" customHeight="1">
      <c r="C438" s="22"/>
    </row>
    <row r="439" spans="3:3" ht="14.25" customHeight="1">
      <c r="C439" s="22"/>
    </row>
    <row r="440" spans="3:3" ht="14.25" customHeight="1">
      <c r="C440" s="22"/>
    </row>
    <row r="441" spans="3:3" ht="14.25" customHeight="1">
      <c r="C441" s="22"/>
    </row>
    <row r="442" spans="3:3" ht="14.25" customHeight="1">
      <c r="C442" s="22"/>
    </row>
    <row r="443" spans="3:3" ht="14.25" customHeight="1">
      <c r="C443" s="22"/>
    </row>
    <row r="444" spans="3:3" ht="14.25" customHeight="1">
      <c r="C444" s="22"/>
    </row>
    <row r="445" spans="3:3" ht="14.25" customHeight="1">
      <c r="C445" s="22"/>
    </row>
    <row r="446" spans="3:3" ht="14.25" customHeight="1">
      <c r="C446" s="22"/>
    </row>
    <row r="447" spans="3:3" ht="14.25" customHeight="1">
      <c r="C447" s="22"/>
    </row>
    <row r="448" spans="3:3" ht="14.25" customHeight="1">
      <c r="C448" s="22"/>
    </row>
    <row r="449" spans="3:3" ht="14.25" customHeight="1">
      <c r="C449" s="22"/>
    </row>
    <row r="450" spans="3:3" ht="14.25" customHeight="1">
      <c r="C450" s="22"/>
    </row>
    <row r="451" spans="3:3" ht="14.25" customHeight="1">
      <c r="C451" s="22"/>
    </row>
    <row r="452" spans="3:3" ht="14.25" customHeight="1">
      <c r="C452" s="22"/>
    </row>
    <row r="453" spans="3:3" ht="14.25" customHeight="1">
      <c r="C453" s="22"/>
    </row>
    <row r="454" spans="3:3" ht="14.25" customHeight="1">
      <c r="C454" s="22"/>
    </row>
    <row r="455" spans="3:3" ht="14.25" customHeight="1">
      <c r="C455" s="22"/>
    </row>
    <row r="456" spans="3:3" ht="14.25" customHeight="1">
      <c r="C456" s="22"/>
    </row>
    <row r="457" spans="3:3" ht="14.25" customHeight="1">
      <c r="C457" s="22"/>
    </row>
    <row r="458" spans="3:3" ht="14.25" customHeight="1">
      <c r="C458" s="22"/>
    </row>
    <row r="459" spans="3:3" ht="14.25" customHeight="1">
      <c r="C459" s="22"/>
    </row>
    <row r="460" spans="3:3" ht="14.25" customHeight="1">
      <c r="C460" s="22"/>
    </row>
    <row r="461" spans="3:3" ht="14.25" customHeight="1">
      <c r="C461" s="22"/>
    </row>
    <row r="462" spans="3:3" ht="14.25" customHeight="1">
      <c r="C462" s="22"/>
    </row>
    <row r="463" spans="3:3" ht="14.25" customHeight="1">
      <c r="C463" s="22"/>
    </row>
    <row r="464" spans="3:3" ht="14.25" customHeight="1">
      <c r="C464" s="22"/>
    </row>
    <row r="465" spans="3:3" ht="14.25" customHeight="1">
      <c r="C465" s="22"/>
    </row>
    <row r="466" spans="3:3" ht="14.25" customHeight="1">
      <c r="C466" s="22"/>
    </row>
    <row r="467" spans="3:3" ht="14.25" customHeight="1">
      <c r="C467" s="22"/>
    </row>
    <row r="468" spans="3:3" ht="14.25" customHeight="1">
      <c r="C468" s="22"/>
    </row>
    <row r="469" spans="3:3" ht="14.25" customHeight="1">
      <c r="C469" s="22"/>
    </row>
    <row r="470" spans="3:3" ht="14.25" customHeight="1">
      <c r="C470" s="22"/>
    </row>
    <row r="471" spans="3:3" ht="14.25" customHeight="1">
      <c r="C471" s="22"/>
    </row>
    <row r="472" spans="3:3" ht="14.25" customHeight="1">
      <c r="C472" s="22"/>
    </row>
    <row r="473" spans="3:3" ht="14.25" customHeight="1">
      <c r="C473" s="22"/>
    </row>
    <row r="474" spans="3:3" ht="14.25" customHeight="1">
      <c r="C474" s="22"/>
    </row>
    <row r="475" spans="3:3" ht="14.25" customHeight="1">
      <c r="C475" s="22"/>
    </row>
    <row r="476" spans="3:3" ht="14.25" customHeight="1">
      <c r="C476" s="22"/>
    </row>
    <row r="477" spans="3:3" ht="14.25" customHeight="1">
      <c r="C477" s="22"/>
    </row>
    <row r="478" spans="3:3" ht="14.25" customHeight="1">
      <c r="C478" s="22"/>
    </row>
    <row r="479" spans="3:3" ht="14.25" customHeight="1">
      <c r="C479" s="22"/>
    </row>
    <row r="480" spans="3:3" ht="14.25" customHeight="1">
      <c r="C480" s="22"/>
    </row>
    <row r="481" spans="3:3" ht="14.25" customHeight="1">
      <c r="C481" s="22"/>
    </row>
    <row r="482" spans="3:3" ht="14.25" customHeight="1">
      <c r="C482" s="22"/>
    </row>
    <row r="483" spans="3:3" ht="14.25" customHeight="1">
      <c r="C483" s="22"/>
    </row>
    <row r="484" spans="3:3" ht="14.25" customHeight="1">
      <c r="C484" s="22"/>
    </row>
    <row r="485" spans="3:3" ht="14.25" customHeight="1">
      <c r="C485" s="22"/>
    </row>
    <row r="486" spans="3:3" ht="14.25" customHeight="1">
      <c r="C486" s="22"/>
    </row>
    <row r="487" spans="3:3" ht="14.25" customHeight="1">
      <c r="C487" s="22"/>
    </row>
    <row r="488" spans="3:3" ht="14.25" customHeight="1">
      <c r="C488" s="22"/>
    </row>
    <row r="489" spans="3:3" ht="14.25" customHeight="1">
      <c r="C489" s="22"/>
    </row>
    <row r="490" spans="3:3" ht="14.25" customHeight="1">
      <c r="C490" s="22"/>
    </row>
    <row r="491" spans="3:3" ht="14.25" customHeight="1">
      <c r="C491" s="22"/>
    </row>
    <row r="492" spans="3:3" ht="14.25" customHeight="1">
      <c r="C492" s="22"/>
    </row>
    <row r="493" spans="3:3" ht="14.25" customHeight="1">
      <c r="C493" s="22"/>
    </row>
    <row r="494" spans="3:3" ht="14.25" customHeight="1">
      <c r="C494" s="22"/>
    </row>
    <row r="495" spans="3:3" ht="14.25" customHeight="1">
      <c r="C495" s="22"/>
    </row>
    <row r="496" spans="3:3" ht="14.25" customHeight="1">
      <c r="C496" s="22"/>
    </row>
    <row r="497" spans="3:3" ht="14.25" customHeight="1">
      <c r="C497" s="22"/>
    </row>
    <row r="498" spans="3:3" ht="14.25" customHeight="1">
      <c r="C498" s="22"/>
    </row>
    <row r="499" spans="3:3" ht="14.25" customHeight="1">
      <c r="C499" s="22"/>
    </row>
    <row r="500" spans="3:3" ht="14.25" customHeight="1">
      <c r="C500" s="22"/>
    </row>
    <row r="501" spans="3:3" ht="14.25" customHeight="1">
      <c r="C501" s="22"/>
    </row>
    <row r="502" spans="3:3" ht="14.25" customHeight="1">
      <c r="C502" s="22"/>
    </row>
    <row r="503" spans="3:3" ht="14.25" customHeight="1">
      <c r="C503" s="22"/>
    </row>
    <row r="504" spans="3:3" ht="14.25" customHeight="1">
      <c r="C504" s="22"/>
    </row>
    <row r="505" spans="3:3" ht="14.25" customHeight="1">
      <c r="C505" s="22"/>
    </row>
    <row r="506" spans="3:3" ht="14.25" customHeight="1">
      <c r="C506" s="22"/>
    </row>
    <row r="507" spans="3:3" ht="14.25" customHeight="1">
      <c r="C507" s="22"/>
    </row>
    <row r="508" spans="3:3" ht="14.25" customHeight="1">
      <c r="C508" s="22"/>
    </row>
    <row r="509" spans="3:3" ht="14.25" customHeight="1">
      <c r="C509" s="22"/>
    </row>
    <row r="510" spans="3:3" ht="14.25" customHeight="1">
      <c r="C510" s="22"/>
    </row>
    <row r="511" spans="3:3" ht="14.25" customHeight="1">
      <c r="C511" s="22"/>
    </row>
    <row r="512" spans="3:3" ht="14.25" customHeight="1">
      <c r="C512" s="22"/>
    </row>
    <row r="513" spans="3:3" ht="14.25" customHeight="1">
      <c r="C513" s="22"/>
    </row>
    <row r="514" spans="3:3" ht="14.25" customHeight="1">
      <c r="C514" s="22"/>
    </row>
    <row r="515" spans="3:3" ht="14.25" customHeight="1">
      <c r="C515" s="22"/>
    </row>
    <row r="516" spans="3:3" ht="14.25" customHeight="1">
      <c r="C516" s="22"/>
    </row>
    <row r="517" spans="3:3" ht="14.25" customHeight="1">
      <c r="C517" s="22"/>
    </row>
    <row r="518" spans="3:3" ht="14.25" customHeight="1">
      <c r="C518" s="22"/>
    </row>
    <row r="519" spans="3:3" ht="14.25" customHeight="1">
      <c r="C519" s="22"/>
    </row>
    <row r="520" spans="3:3" ht="14.25" customHeight="1">
      <c r="C520" s="22"/>
    </row>
    <row r="521" spans="3:3" ht="14.25" customHeight="1">
      <c r="C521" s="22"/>
    </row>
    <row r="522" spans="3:3" ht="14.25" customHeight="1">
      <c r="C522" s="22"/>
    </row>
    <row r="523" spans="3:3" ht="14.25" customHeight="1">
      <c r="C523" s="22"/>
    </row>
    <row r="524" spans="3:3" ht="14.25" customHeight="1">
      <c r="C524" s="22"/>
    </row>
    <row r="525" spans="3:3" ht="14.25" customHeight="1">
      <c r="C525" s="22"/>
    </row>
    <row r="526" spans="3:3" ht="14.25" customHeight="1">
      <c r="C526" s="22"/>
    </row>
    <row r="527" spans="3:3" ht="14.25" customHeight="1">
      <c r="C527" s="22"/>
    </row>
    <row r="528" spans="3:3" ht="14.25" customHeight="1">
      <c r="C528" s="22"/>
    </row>
    <row r="529" spans="3:3" ht="14.25" customHeight="1">
      <c r="C529" s="22"/>
    </row>
    <row r="530" spans="3:3" ht="14.25" customHeight="1">
      <c r="C530" s="22"/>
    </row>
    <row r="531" spans="3:3" ht="14.25" customHeight="1">
      <c r="C531" s="22"/>
    </row>
    <row r="532" spans="3:3" ht="14.25" customHeight="1">
      <c r="C532" s="22"/>
    </row>
    <row r="533" spans="3:3" ht="14.25" customHeight="1">
      <c r="C533" s="22"/>
    </row>
    <row r="534" spans="3:3" ht="14.25" customHeight="1">
      <c r="C534" s="22"/>
    </row>
    <row r="535" spans="3:3" ht="14.25" customHeight="1">
      <c r="C535" s="22"/>
    </row>
    <row r="536" spans="3:3" ht="14.25" customHeight="1">
      <c r="C536" s="22"/>
    </row>
    <row r="537" spans="3:3" ht="14.25" customHeight="1">
      <c r="C537" s="22"/>
    </row>
    <row r="538" spans="3:3" ht="14.25" customHeight="1">
      <c r="C538" s="22"/>
    </row>
    <row r="539" spans="3:3" ht="14.25" customHeight="1">
      <c r="C539" s="22"/>
    </row>
    <row r="540" spans="3:3" ht="14.25" customHeight="1">
      <c r="C540" s="22"/>
    </row>
    <row r="541" spans="3:3" ht="14.25" customHeight="1">
      <c r="C541" s="22"/>
    </row>
    <row r="542" spans="3:3" ht="14.25" customHeight="1">
      <c r="C542" s="22"/>
    </row>
    <row r="543" spans="3:3" ht="14.25" customHeight="1">
      <c r="C543" s="22"/>
    </row>
    <row r="544" spans="3:3" ht="14.25" customHeight="1">
      <c r="C544" s="22"/>
    </row>
    <row r="545" spans="3:3" ht="14.25" customHeight="1">
      <c r="C545" s="22"/>
    </row>
    <row r="546" spans="3:3" ht="14.25" customHeight="1">
      <c r="C546" s="22"/>
    </row>
    <row r="547" spans="3:3" ht="14.25" customHeight="1">
      <c r="C547" s="22"/>
    </row>
    <row r="548" spans="3:3" ht="14.25" customHeight="1">
      <c r="C548" s="22"/>
    </row>
    <row r="549" spans="3:3" ht="14.25" customHeight="1">
      <c r="C549" s="22"/>
    </row>
    <row r="550" spans="3:3" ht="14.25" customHeight="1">
      <c r="C550" s="22"/>
    </row>
    <row r="551" spans="3:3" ht="14.25" customHeight="1">
      <c r="C551" s="22"/>
    </row>
    <row r="552" spans="3:3" ht="14.25" customHeight="1">
      <c r="C552" s="22"/>
    </row>
    <row r="553" spans="3:3" ht="14.25" customHeight="1">
      <c r="C553" s="22"/>
    </row>
    <row r="554" spans="3:3" ht="14.25" customHeight="1">
      <c r="C554" s="22"/>
    </row>
    <row r="555" spans="3:3" ht="14.25" customHeight="1">
      <c r="C555" s="22"/>
    </row>
    <row r="556" spans="3:3" ht="14.25" customHeight="1">
      <c r="C556" s="22"/>
    </row>
    <row r="557" spans="3:3" ht="14.25" customHeight="1">
      <c r="C557" s="22"/>
    </row>
    <row r="558" spans="3:3" ht="14.25" customHeight="1">
      <c r="C558" s="22"/>
    </row>
    <row r="559" spans="3:3" ht="14.25" customHeight="1">
      <c r="C559" s="22"/>
    </row>
    <row r="560" spans="3:3" ht="14.25" customHeight="1">
      <c r="C560" s="22"/>
    </row>
    <row r="561" spans="3:3" ht="14.25" customHeight="1">
      <c r="C561" s="22"/>
    </row>
    <row r="562" spans="3:3" ht="14.25" customHeight="1">
      <c r="C562" s="22"/>
    </row>
    <row r="563" spans="3:3" ht="14.25" customHeight="1">
      <c r="C563" s="22"/>
    </row>
    <row r="564" spans="3:3" ht="14.25" customHeight="1">
      <c r="C564" s="22"/>
    </row>
    <row r="565" spans="3:3" ht="14.25" customHeight="1">
      <c r="C565" s="22"/>
    </row>
    <row r="566" spans="3:3" ht="14.25" customHeight="1">
      <c r="C566" s="22"/>
    </row>
    <row r="567" spans="3:3" ht="14.25" customHeight="1">
      <c r="C567" s="22"/>
    </row>
    <row r="568" spans="3:3" ht="14.25" customHeight="1">
      <c r="C568" s="22"/>
    </row>
    <row r="569" spans="3:3" ht="14.25" customHeight="1">
      <c r="C569" s="22"/>
    </row>
    <row r="570" spans="3:3" ht="14.25" customHeight="1">
      <c r="C570" s="22"/>
    </row>
    <row r="571" spans="3:3" ht="14.25" customHeight="1">
      <c r="C571" s="22"/>
    </row>
    <row r="572" spans="3:3" ht="14.25" customHeight="1">
      <c r="C572" s="22"/>
    </row>
    <row r="573" spans="3:3" ht="14.25" customHeight="1">
      <c r="C573" s="22"/>
    </row>
    <row r="574" spans="3:3" ht="14.25" customHeight="1">
      <c r="C574" s="22"/>
    </row>
    <row r="575" spans="3:3" ht="14.25" customHeight="1">
      <c r="C575" s="22"/>
    </row>
    <row r="576" spans="3:3" ht="14.25" customHeight="1">
      <c r="C576" s="22"/>
    </row>
    <row r="577" spans="3:3" ht="14.25" customHeight="1">
      <c r="C577" s="22"/>
    </row>
    <row r="578" spans="3:3" ht="14.25" customHeight="1">
      <c r="C578" s="22"/>
    </row>
    <row r="579" spans="3:3" ht="14.25" customHeight="1">
      <c r="C579" s="22"/>
    </row>
    <row r="580" spans="3:3" ht="14.25" customHeight="1">
      <c r="C580" s="22"/>
    </row>
    <row r="581" spans="3:3" ht="14.25" customHeight="1">
      <c r="C581" s="22"/>
    </row>
    <row r="582" spans="3:3" ht="14.25" customHeight="1">
      <c r="C582" s="22"/>
    </row>
    <row r="583" spans="3:3" ht="14.25" customHeight="1">
      <c r="C583" s="22"/>
    </row>
    <row r="584" spans="3:3" ht="14.25" customHeight="1">
      <c r="C584" s="22"/>
    </row>
    <row r="585" spans="3:3" ht="14.25" customHeight="1">
      <c r="C585" s="22"/>
    </row>
    <row r="586" spans="3:3" ht="14.25" customHeight="1">
      <c r="C586" s="22"/>
    </row>
    <row r="587" spans="3:3" ht="14.25" customHeight="1">
      <c r="C587" s="22"/>
    </row>
    <row r="588" spans="3:3" ht="14.25" customHeight="1">
      <c r="C588" s="22"/>
    </row>
    <row r="589" spans="3:3" ht="14.25" customHeight="1">
      <c r="C589" s="22"/>
    </row>
    <row r="590" spans="3:3" ht="14.25" customHeight="1">
      <c r="C590" s="22"/>
    </row>
    <row r="591" spans="3:3" ht="14.25" customHeight="1">
      <c r="C591" s="22"/>
    </row>
    <row r="592" spans="3:3" ht="14.25" customHeight="1">
      <c r="C592" s="22"/>
    </row>
    <row r="593" spans="3:3" ht="14.25" customHeight="1">
      <c r="C593" s="22"/>
    </row>
    <row r="594" spans="3:3" ht="14.25" customHeight="1">
      <c r="C594" s="22"/>
    </row>
    <row r="595" spans="3:3" ht="14.25" customHeight="1">
      <c r="C595" s="22"/>
    </row>
    <row r="596" spans="3:3" ht="14.25" customHeight="1">
      <c r="C596" s="22"/>
    </row>
    <row r="597" spans="3:3" ht="14.25" customHeight="1">
      <c r="C597" s="22"/>
    </row>
    <row r="598" spans="3:3" ht="14.25" customHeight="1">
      <c r="C598" s="22"/>
    </row>
    <row r="599" spans="3:3" ht="14.25" customHeight="1">
      <c r="C599" s="22"/>
    </row>
    <row r="600" spans="3:3" ht="14.25" customHeight="1">
      <c r="C600" s="22"/>
    </row>
    <row r="601" spans="3:3" ht="14.25" customHeight="1">
      <c r="C601" s="22"/>
    </row>
    <row r="602" spans="3:3" ht="14.25" customHeight="1">
      <c r="C602" s="22"/>
    </row>
    <row r="603" spans="3:3" ht="14.25" customHeight="1">
      <c r="C603" s="22"/>
    </row>
    <row r="604" spans="3:3" ht="14.25" customHeight="1">
      <c r="C604" s="22"/>
    </row>
    <row r="605" spans="3:3" ht="14.25" customHeight="1">
      <c r="C605" s="22"/>
    </row>
    <row r="606" spans="3:3" ht="14.25" customHeight="1">
      <c r="C606" s="22"/>
    </row>
    <row r="607" spans="3:3" ht="14.25" customHeight="1">
      <c r="C607" s="22"/>
    </row>
    <row r="608" spans="3:3" ht="14.25" customHeight="1">
      <c r="C608" s="22"/>
    </row>
    <row r="609" spans="3:3" ht="14.25" customHeight="1">
      <c r="C609" s="22"/>
    </row>
    <row r="610" spans="3:3" ht="14.25" customHeight="1">
      <c r="C610" s="22"/>
    </row>
    <row r="611" spans="3:3" ht="14.25" customHeight="1">
      <c r="C611" s="22"/>
    </row>
    <row r="612" spans="3:3" ht="14.25" customHeight="1">
      <c r="C612" s="22"/>
    </row>
    <row r="613" spans="3:3" ht="14.25" customHeight="1">
      <c r="C613" s="22"/>
    </row>
    <row r="614" spans="3:3" ht="14.25" customHeight="1">
      <c r="C614" s="22"/>
    </row>
    <row r="615" spans="3:3" ht="14.25" customHeight="1">
      <c r="C615" s="22"/>
    </row>
    <row r="616" spans="3:3" ht="14.25" customHeight="1">
      <c r="C616" s="22"/>
    </row>
    <row r="617" spans="3:3" ht="14.25" customHeight="1">
      <c r="C617" s="22"/>
    </row>
    <row r="618" spans="3:3" ht="14.25" customHeight="1">
      <c r="C618" s="22"/>
    </row>
    <row r="619" spans="3:3" ht="14.25" customHeight="1">
      <c r="C619" s="22"/>
    </row>
    <row r="620" spans="3:3" ht="14.25" customHeight="1">
      <c r="C620" s="22"/>
    </row>
    <row r="621" spans="3:3" ht="14.25" customHeight="1">
      <c r="C621" s="22"/>
    </row>
    <row r="622" spans="3:3" ht="14.25" customHeight="1">
      <c r="C622" s="22"/>
    </row>
    <row r="623" spans="3:3" ht="14.25" customHeight="1">
      <c r="C623" s="22"/>
    </row>
    <row r="624" spans="3:3" ht="14.25" customHeight="1">
      <c r="C624" s="22"/>
    </row>
    <row r="625" spans="3:3" ht="14.25" customHeight="1">
      <c r="C625" s="22"/>
    </row>
    <row r="626" spans="3:3" ht="14.25" customHeight="1">
      <c r="C626" s="22"/>
    </row>
    <row r="627" spans="3:3" ht="14.25" customHeight="1">
      <c r="C627" s="22"/>
    </row>
    <row r="628" spans="3:3" ht="14.25" customHeight="1">
      <c r="C628" s="22"/>
    </row>
    <row r="629" spans="3:3" ht="14.25" customHeight="1">
      <c r="C629" s="22"/>
    </row>
    <row r="630" spans="3:3" ht="14.25" customHeight="1">
      <c r="C630" s="22"/>
    </row>
    <row r="631" spans="3:3" ht="14.25" customHeight="1">
      <c r="C631" s="22"/>
    </row>
    <row r="632" spans="3:3" ht="14.25" customHeight="1">
      <c r="C632" s="22"/>
    </row>
    <row r="633" spans="3:3" ht="14.25" customHeight="1">
      <c r="C633" s="22"/>
    </row>
    <row r="634" spans="3:3" ht="14.25" customHeight="1">
      <c r="C634" s="22"/>
    </row>
    <row r="635" spans="3:3" ht="14.25" customHeight="1">
      <c r="C635" s="22"/>
    </row>
    <row r="636" spans="3:3" ht="14.25" customHeight="1">
      <c r="C636" s="22"/>
    </row>
    <row r="637" spans="3:3" ht="14.25" customHeight="1">
      <c r="C637" s="22"/>
    </row>
    <row r="638" spans="3:3" ht="14.25" customHeight="1">
      <c r="C638" s="22"/>
    </row>
    <row r="639" spans="3:3" ht="14.25" customHeight="1">
      <c r="C639" s="22"/>
    </row>
    <row r="640" spans="3:3" ht="14.25" customHeight="1">
      <c r="C640" s="22"/>
    </row>
    <row r="641" spans="3:3" ht="14.25" customHeight="1">
      <c r="C641" s="22"/>
    </row>
    <row r="642" spans="3:3" ht="14.25" customHeight="1">
      <c r="C642" s="22"/>
    </row>
    <row r="643" spans="3:3" ht="14.25" customHeight="1">
      <c r="C643" s="22"/>
    </row>
    <row r="644" spans="3:3" ht="14.25" customHeight="1">
      <c r="C644" s="22"/>
    </row>
    <row r="645" spans="3:3" ht="14.25" customHeight="1">
      <c r="C645" s="22"/>
    </row>
    <row r="646" spans="3:3" ht="14.25" customHeight="1">
      <c r="C646" s="22"/>
    </row>
    <row r="647" spans="3:3" ht="14.25" customHeight="1">
      <c r="C647" s="22"/>
    </row>
    <row r="648" spans="3:3" ht="14.25" customHeight="1">
      <c r="C648" s="22"/>
    </row>
    <row r="649" spans="3:3" ht="14.25" customHeight="1">
      <c r="C649" s="22"/>
    </row>
    <row r="650" spans="3:3" ht="14.25" customHeight="1">
      <c r="C650" s="22"/>
    </row>
    <row r="651" spans="3:3" ht="14.25" customHeight="1">
      <c r="C651" s="22"/>
    </row>
    <row r="652" spans="3:3" ht="14.25" customHeight="1">
      <c r="C652" s="22"/>
    </row>
    <row r="653" spans="3:3" ht="14.25" customHeight="1">
      <c r="C653" s="22"/>
    </row>
    <row r="654" spans="3:3" ht="14.25" customHeight="1">
      <c r="C654" s="22"/>
    </row>
    <row r="655" spans="3:3" ht="14.25" customHeight="1">
      <c r="C655" s="22"/>
    </row>
    <row r="656" spans="3:3" ht="14.25" customHeight="1">
      <c r="C656" s="22"/>
    </row>
    <row r="657" spans="3:3" ht="14.25" customHeight="1">
      <c r="C657" s="22"/>
    </row>
    <row r="658" spans="3:3" ht="14.25" customHeight="1">
      <c r="C658" s="22"/>
    </row>
    <row r="659" spans="3:3" ht="14.25" customHeight="1">
      <c r="C659" s="22"/>
    </row>
    <row r="660" spans="3:3" ht="14.25" customHeight="1">
      <c r="C660" s="22"/>
    </row>
    <row r="661" spans="3:3" ht="14.25" customHeight="1">
      <c r="C661" s="22"/>
    </row>
    <row r="662" spans="3:3" ht="14.25" customHeight="1">
      <c r="C662" s="22"/>
    </row>
    <row r="663" spans="3:3" ht="14.25" customHeight="1">
      <c r="C663" s="22"/>
    </row>
    <row r="664" spans="3:3" ht="14.25" customHeight="1">
      <c r="C664" s="22"/>
    </row>
    <row r="665" spans="3:3" ht="14.25" customHeight="1">
      <c r="C665" s="22"/>
    </row>
    <row r="666" spans="3:3" ht="14.25" customHeight="1">
      <c r="C666" s="22"/>
    </row>
    <row r="667" spans="3:3" ht="14.25" customHeight="1">
      <c r="C667" s="22"/>
    </row>
    <row r="668" spans="3:3" ht="14.25" customHeight="1">
      <c r="C668" s="22"/>
    </row>
    <row r="669" spans="3:3" ht="14.25" customHeight="1">
      <c r="C669" s="22"/>
    </row>
    <row r="670" spans="3:3" ht="14.25" customHeight="1">
      <c r="C670" s="22"/>
    </row>
    <row r="671" spans="3:3" ht="14.25" customHeight="1">
      <c r="C671" s="22"/>
    </row>
    <row r="672" spans="3:3" ht="14.25" customHeight="1">
      <c r="C672" s="22"/>
    </row>
    <row r="673" spans="3:3" ht="14.25" customHeight="1">
      <c r="C673" s="22"/>
    </row>
    <row r="674" spans="3:3" ht="14.25" customHeight="1">
      <c r="C674" s="22"/>
    </row>
    <row r="675" spans="3:3" ht="14.25" customHeight="1">
      <c r="C675" s="22"/>
    </row>
    <row r="676" spans="3:3" ht="14.25" customHeight="1">
      <c r="C676" s="22"/>
    </row>
    <row r="677" spans="3:3" ht="14.25" customHeight="1">
      <c r="C677" s="22"/>
    </row>
    <row r="678" spans="3:3" ht="14.25" customHeight="1">
      <c r="C678" s="22"/>
    </row>
    <row r="679" spans="3:3" ht="14.25" customHeight="1">
      <c r="C679" s="22"/>
    </row>
    <row r="680" spans="3:3" ht="14.25" customHeight="1">
      <c r="C680" s="22"/>
    </row>
    <row r="681" spans="3:3" ht="14.25" customHeight="1">
      <c r="C681" s="22"/>
    </row>
    <row r="682" spans="3:3" ht="14.25" customHeight="1">
      <c r="C682" s="22"/>
    </row>
    <row r="683" spans="3:3" ht="14.25" customHeight="1">
      <c r="C683" s="22"/>
    </row>
    <row r="684" spans="3:3" ht="14.25" customHeight="1">
      <c r="C684" s="22"/>
    </row>
    <row r="685" spans="3:3" ht="14.25" customHeight="1">
      <c r="C685" s="22"/>
    </row>
    <row r="686" spans="3:3" ht="14.25" customHeight="1">
      <c r="C686" s="22"/>
    </row>
    <row r="687" spans="3:3" ht="14.25" customHeight="1">
      <c r="C687" s="22"/>
    </row>
    <row r="688" spans="3:3" ht="14.25" customHeight="1">
      <c r="C688" s="22"/>
    </row>
    <row r="689" spans="3:3" ht="14.25" customHeight="1">
      <c r="C689" s="22"/>
    </row>
    <row r="690" spans="3:3" ht="14.25" customHeight="1">
      <c r="C690" s="22"/>
    </row>
    <row r="691" spans="3:3" ht="14.25" customHeight="1">
      <c r="C691" s="22"/>
    </row>
    <row r="692" spans="3:3" ht="14.25" customHeight="1">
      <c r="C692" s="22"/>
    </row>
    <row r="693" spans="3:3" ht="14.25" customHeight="1">
      <c r="C693" s="22"/>
    </row>
    <row r="694" spans="3:3" ht="14.25" customHeight="1">
      <c r="C694" s="22"/>
    </row>
    <row r="695" spans="3:3" ht="14.25" customHeight="1">
      <c r="C695" s="22"/>
    </row>
    <row r="696" spans="3:3" ht="14.25" customHeight="1">
      <c r="C696" s="22"/>
    </row>
    <row r="697" spans="3:3" ht="14.25" customHeight="1">
      <c r="C697" s="22"/>
    </row>
    <row r="698" spans="3:3" ht="14.25" customHeight="1">
      <c r="C698" s="22"/>
    </row>
    <row r="699" spans="3:3" ht="14.25" customHeight="1">
      <c r="C699" s="22"/>
    </row>
    <row r="700" spans="3:3" ht="14.25" customHeight="1">
      <c r="C700" s="22"/>
    </row>
    <row r="701" spans="3:3" ht="14.25" customHeight="1">
      <c r="C701" s="22"/>
    </row>
    <row r="702" spans="3:3" ht="14.25" customHeight="1">
      <c r="C702" s="22"/>
    </row>
    <row r="703" spans="3:3" ht="14.25" customHeight="1">
      <c r="C703" s="22"/>
    </row>
    <row r="704" spans="3:3" ht="14.25" customHeight="1">
      <c r="C704" s="22"/>
    </row>
    <row r="705" spans="3:3" ht="14.25" customHeight="1">
      <c r="C705" s="22"/>
    </row>
    <row r="706" spans="3:3" ht="14.25" customHeight="1">
      <c r="C706" s="22"/>
    </row>
    <row r="707" spans="3:3" ht="14.25" customHeight="1">
      <c r="C707" s="22"/>
    </row>
    <row r="708" spans="3:3" ht="14.25" customHeight="1">
      <c r="C708" s="22"/>
    </row>
    <row r="709" spans="3:3" ht="14.25" customHeight="1">
      <c r="C709" s="22"/>
    </row>
    <row r="710" spans="3:3" ht="14.25" customHeight="1">
      <c r="C710" s="22"/>
    </row>
    <row r="711" spans="3:3" ht="14.25" customHeight="1">
      <c r="C711" s="22"/>
    </row>
    <row r="712" spans="3:3" ht="14.25" customHeight="1">
      <c r="C712" s="22"/>
    </row>
    <row r="713" spans="3:3" ht="14.25" customHeight="1">
      <c r="C713" s="22"/>
    </row>
    <row r="714" spans="3:3" ht="14.25" customHeight="1">
      <c r="C714" s="22"/>
    </row>
    <row r="715" spans="3:3" ht="14.25" customHeight="1">
      <c r="C715" s="22"/>
    </row>
    <row r="716" spans="3:3" ht="14.25" customHeight="1">
      <c r="C716" s="22"/>
    </row>
    <row r="717" spans="3:3" ht="14.25" customHeight="1">
      <c r="C717" s="22"/>
    </row>
    <row r="718" spans="3:3" ht="14.25" customHeight="1">
      <c r="C718" s="22"/>
    </row>
    <row r="719" spans="3:3" ht="14.25" customHeight="1">
      <c r="C719" s="22"/>
    </row>
    <row r="720" spans="3:3" ht="14.25" customHeight="1">
      <c r="C720" s="22"/>
    </row>
    <row r="721" spans="3:3" ht="14.25" customHeight="1">
      <c r="C721" s="22"/>
    </row>
    <row r="722" spans="3:3" ht="14.25" customHeight="1">
      <c r="C722" s="22"/>
    </row>
    <row r="723" spans="3:3" ht="14.25" customHeight="1">
      <c r="C723" s="22"/>
    </row>
    <row r="724" spans="3:3" ht="14.25" customHeight="1">
      <c r="C724" s="22"/>
    </row>
    <row r="725" spans="3:3" ht="14.25" customHeight="1">
      <c r="C725" s="22"/>
    </row>
    <row r="726" spans="3:3" ht="14.25" customHeight="1">
      <c r="C726" s="22"/>
    </row>
    <row r="727" spans="3:3" ht="14.25" customHeight="1">
      <c r="C727" s="22"/>
    </row>
    <row r="728" spans="3:3" ht="14.25" customHeight="1">
      <c r="C728" s="22"/>
    </row>
    <row r="729" spans="3:3" ht="14.25" customHeight="1">
      <c r="C729" s="22"/>
    </row>
    <row r="730" spans="3:3" ht="14.25" customHeight="1">
      <c r="C730" s="22"/>
    </row>
    <row r="731" spans="3:3" ht="14.25" customHeight="1">
      <c r="C731" s="22"/>
    </row>
    <row r="732" spans="3:3" ht="14.25" customHeight="1">
      <c r="C732" s="22"/>
    </row>
    <row r="733" spans="3:3" ht="14.25" customHeight="1">
      <c r="C733" s="22"/>
    </row>
    <row r="734" spans="3:3" ht="14.25" customHeight="1">
      <c r="C734" s="22"/>
    </row>
    <row r="735" spans="3:3" ht="14.25" customHeight="1">
      <c r="C735" s="22"/>
    </row>
    <row r="736" spans="3:3" ht="14.25" customHeight="1">
      <c r="C736" s="22"/>
    </row>
    <row r="737" spans="3:3" ht="14.25" customHeight="1">
      <c r="C737" s="22"/>
    </row>
    <row r="738" spans="3:3" ht="14.25" customHeight="1">
      <c r="C738" s="22"/>
    </row>
    <row r="739" spans="3:3" ht="14.25" customHeight="1">
      <c r="C739" s="22"/>
    </row>
    <row r="740" spans="3:3" ht="14.25" customHeight="1">
      <c r="C740" s="22"/>
    </row>
    <row r="741" spans="3:3" ht="14.25" customHeight="1">
      <c r="C741" s="22"/>
    </row>
    <row r="742" spans="3:3" ht="14.25" customHeight="1">
      <c r="C742" s="22"/>
    </row>
    <row r="743" spans="3:3" ht="14.25" customHeight="1">
      <c r="C743" s="22"/>
    </row>
    <row r="744" spans="3:3" ht="14.25" customHeight="1">
      <c r="C744" s="22"/>
    </row>
    <row r="745" spans="3:3" ht="14.25" customHeight="1">
      <c r="C745" s="22"/>
    </row>
    <row r="746" spans="3:3" ht="14.25" customHeight="1">
      <c r="C746" s="22"/>
    </row>
    <row r="747" spans="3:3" ht="14.25" customHeight="1">
      <c r="C747" s="22"/>
    </row>
    <row r="748" spans="3:3" ht="14.25" customHeight="1">
      <c r="C748" s="22"/>
    </row>
    <row r="749" spans="3:3" ht="14.25" customHeight="1">
      <c r="C749" s="22"/>
    </row>
    <row r="750" spans="3:3" ht="14.25" customHeight="1">
      <c r="C750" s="22"/>
    </row>
    <row r="751" spans="3:3" ht="14.25" customHeight="1">
      <c r="C751" s="22"/>
    </row>
    <row r="752" spans="3:3" ht="14.25" customHeight="1">
      <c r="C752" s="22"/>
    </row>
    <row r="753" spans="3:3" ht="14.25" customHeight="1">
      <c r="C753" s="22"/>
    </row>
    <row r="754" spans="3:3" ht="14.25" customHeight="1">
      <c r="C754" s="22"/>
    </row>
    <row r="755" spans="3:3" ht="14.25" customHeight="1">
      <c r="C755" s="22"/>
    </row>
    <row r="756" spans="3:3" ht="14.25" customHeight="1">
      <c r="C756" s="22"/>
    </row>
    <row r="757" spans="3:3" ht="14.25" customHeight="1">
      <c r="C757" s="22"/>
    </row>
    <row r="758" spans="3:3" ht="14.25" customHeight="1">
      <c r="C758" s="22"/>
    </row>
    <row r="759" spans="3:3" ht="14.25" customHeight="1">
      <c r="C759" s="22"/>
    </row>
    <row r="760" spans="3:3" ht="14.25" customHeight="1">
      <c r="C760" s="22"/>
    </row>
    <row r="761" spans="3:3" ht="14.25" customHeight="1">
      <c r="C761" s="22"/>
    </row>
    <row r="762" spans="3:3" ht="14.25" customHeight="1">
      <c r="C762" s="22"/>
    </row>
    <row r="763" spans="3:3" ht="14.25" customHeight="1">
      <c r="C763" s="22"/>
    </row>
    <row r="764" spans="3:3" ht="14.25" customHeight="1">
      <c r="C764" s="22"/>
    </row>
    <row r="765" spans="3:3" ht="14.25" customHeight="1">
      <c r="C765" s="22"/>
    </row>
    <row r="766" spans="3:3" ht="14.25" customHeight="1">
      <c r="C766" s="22"/>
    </row>
    <row r="767" spans="3:3" ht="14.25" customHeight="1">
      <c r="C767" s="22"/>
    </row>
    <row r="768" spans="3:3" ht="14.25" customHeight="1">
      <c r="C768" s="22"/>
    </row>
    <row r="769" spans="3:3" ht="14.25" customHeight="1">
      <c r="C769" s="22"/>
    </row>
    <row r="770" spans="3:3" ht="14.25" customHeight="1">
      <c r="C770" s="22"/>
    </row>
    <row r="771" spans="3:3" ht="14.25" customHeight="1">
      <c r="C771" s="22"/>
    </row>
    <row r="772" spans="3:3" ht="14.25" customHeight="1">
      <c r="C772" s="22"/>
    </row>
    <row r="773" spans="3:3" ht="14.25" customHeight="1">
      <c r="C773" s="22"/>
    </row>
    <row r="774" spans="3:3" ht="14.25" customHeight="1">
      <c r="C774" s="22"/>
    </row>
    <row r="775" spans="3:3" ht="14.25" customHeight="1">
      <c r="C775" s="22"/>
    </row>
    <row r="776" spans="3:3" ht="14.25" customHeight="1">
      <c r="C776" s="22"/>
    </row>
    <row r="777" spans="3:3" ht="14.25" customHeight="1">
      <c r="C777" s="22"/>
    </row>
    <row r="778" spans="3:3" ht="14.25" customHeight="1">
      <c r="C778" s="22"/>
    </row>
    <row r="779" spans="3:3" ht="14.25" customHeight="1">
      <c r="C779" s="22"/>
    </row>
    <row r="780" spans="3:3" ht="14.25" customHeight="1">
      <c r="C780" s="22"/>
    </row>
    <row r="781" spans="3:3" ht="14.25" customHeight="1">
      <c r="C781" s="22"/>
    </row>
    <row r="782" spans="3:3" ht="14.25" customHeight="1">
      <c r="C782" s="22"/>
    </row>
    <row r="783" spans="3:3" ht="14.25" customHeight="1">
      <c r="C783" s="22"/>
    </row>
    <row r="784" spans="3:3" ht="14.25" customHeight="1">
      <c r="C784" s="22"/>
    </row>
    <row r="785" spans="3:3" ht="14.25" customHeight="1">
      <c r="C785" s="22"/>
    </row>
    <row r="786" spans="3:3" ht="14.25" customHeight="1">
      <c r="C786" s="22"/>
    </row>
    <row r="787" spans="3:3" ht="14.25" customHeight="1">
      <c r="C787" s="22"/>
    </row>
    <row r="788" spans="3:3" ht="14.25" customHeight="1">
      <c r="C788" s="22"/>
    </row>
    <row r="789" spans="3:3" ht="14.25" customHeight="1">
      <c r="C789" s="22"/>
    </row>
    <row r="790" spans="3:3" ht="14.25" customHeight="1">
      <c r="C790" s="22"/>
    </row>
    <row r="791" spans="3:3" ht="14.25" customHeight="1">
      <c r="C791" s="22"/>
    </row>
    <row r="792" spans="3:3" ht="14.25" customHeight="1">
      <c r="C792" s="22"/>
    </row>
    <row r="793" spans="3:3" ht="14.25" customHeight="1">
      <c r="C793" s="22"/>
    </row>
    <row r="794" spans="3:3" ht="14.25" customHeight="1">
      <c r="C794" s="22"/>
    </row>
    <row r="795" spans="3:3" ht="14.25" customHeight="1">
      <c r="C795" s="22"/>
    </row>
    <row r="796" spans="3:3" ht="14.25" customHeight="1">
      <c r="C796" s="22"/>
    </row>
    <row r="797" spans="3:3" ht="14.25" customHeight="1">
      <c r="C797" s="22"/>
    </row>
    <row r="798" spans="3:3" ht="14.25" customHeight="1">
      <c r="C798" s="22"/>
    </row>
    <row r="799" spans="3:3" ht="14.25" customHeight="1">
      <c r="C799" s="22"/>
    </row>
    <row r="800" spans="3:3" ht="14.25" customHeight="1">
      <c r="C800" s="22"/>
    </row>
    <row r="801" spans="3:3" ht="14.25" customHeight="1">
      <c r="C801" s="22"/>
    </row>
    <row r="802" spans="3:3" ht="14.25" customHeight="1">
      <c r="C802" s="22"/>
    </row>
    <row r="803" spans="3:3" ht="14.25" customHeight="1">
      <c r="C803" s="22"/>
    </row>
    <row r="804" spans="3:3" ht="14.25" customHeight="1">
      <c r="C804" s="22"/>
    </row>
    <row r="805" spans="3:3" ht="14.25" customHeight="1">
      <c r="C805" s="22"/>
    </row>
    <row r="806" spans="3:3" ht="14.25" customHeight="1">
      <c r="C806" s="22"/>
    </row>
    <row r="807" spans="3:3" ht="14.25" customHeight="1">
      <c r="C807" s="22"/>
    </row>
    <row r="808" spans="3:3" ht="14.25" customHeight="1">
      <c r="C808" s="22"/>
    </row>
    <row r="809" spans="3:3" ht="14.25" customHeight="1">
      <c r="C809" s="22"/>
    </row>
    <row r="810" spans="3:3" ht="14.25" customHeight="1">
      <c r="C810" s="22"/>
    </row>
    <row r="811" spans="3:3" ht="14.25" customHeight="1">
      <c r="C811" s="22"/>
    </row>
    <row r="812" spans="3:3" ht="14.25" customHeight="1">
      <c r="C812" s="22"/>
    </row>
    <row r="813" spans="3:3" ht="14.25" customHeight="1">
      <c r="C813" s="22"/>
    </row>
    <row r="814" spans="3:3" ht="14.25" customHeight="1">
      <c r="C814" s="22"/>
    </row>
    <row r="815" spans="3:3" ht="14.25" customHeight="1">
      <c r="C815" s="22"/>
    </row>
    <row r="816" spans="3:3" ht="14.25" customHeight="1">
      <c r="C816" s="22"/>
    </row>
    <row r="817" spans="3:3" ht="14.25" customHeight="1">
      <c r="C817" s="22"/>
    </row>
    <row r="818" spans="3:3" ht="14.25" customHeight="1">
      <c r="C818" s="22"/>
    </row>
    <row r="819" spans="3:3" ht="14.25" customHeight="1">
      <c r="C819" s="22"/>
    </row>
    <row r="820" spans="3:3" ht="14.25" customHeight="1">
      <c r="C820" s="22"/>
    </row>
    <row r="821" spans="3:3" ht="14.25" customHeight="1">
      <c r="C821" s="22"/>
    </row>
    <row r="822" spans="3:3" ht="14.25" customHeight="1">
      <c r="C822" s="22"/>
    </row>
    <row r="823" spans="3:3" ht="14.25" customHeight="1">
      <c r="C823" s="22"/>
    </row>
    <row r="824" spans="3:3" ht="14.25" customHeight="1">
      <c r="C824" s="22"/>
    </row>
    <row r="825" spans="3:3" ht="14.25" customHeight="1">
      <c r="C825" s="22"/>
    </row>
    <row r="826" spans="3:3" ht="14.25" customHeight="1">
      <c r="C826" s="22"/>
    </row>
    <row r="827" spans="3:3" ht="14.25" customHeight="1">
      <c r="C827" s="22"/>
    </row>
    <row r="828" spans="3:3" ht="14.25" customHeight="1">
      <c r="C828" s="22"/>
    </row>
    <row r="829" spans="3:3" ht="14.25" customHeight="1">
      <c r="C829" s="22"/>
    </row>
    <row r="830" spans="3:3" ht="14.25" customHeight="1">
      <c r="C830" s="22"/>
    </row>
    <row r="831" spans="3:3" ht="14.25" customHeight="1">
      <c r="C831" s="22"/>
    </row>
    <row r="832" spans="3:3" ht="14.25" customHeight="1">
      <c r="C832" s="22"/>
    </row>
    <row r="833" spans="3:3" ht="14.25" customHeight="1">
      <c r="C833" s="22"/>
    </row>
    <row r="834" spans="3:3" ht="14.25" customHeight="1">
      <c r="C834" s="22"/>
    </row>
    <row r="835" spans="3:3" ht="14.25" customHeight="1">
      <c r="C835" s="22"/>
    </row>
    <row r="836" spans="3:3" ht="14.25" customHeight="1">
      <c r="C836" s="22"/>
    </row>
    <row r="837" spans="3:3" ht="14.25" customHeight="1">
      <c r="C837" s="22"/>
    </row>
    <row r="838" spans="3:3" ht="14.25" customHeight="1">
      <c r="C838" s="22"/>
    </row>
    <row r="839" spans="3:3" ht="14.25" customHeight="1">
      <c r="C839" s="22"/>
    </row>
    <row r="840" spans="3:3" ht="14.25" customHeight="1">
      <c r="C840" s="22"/>
    </row>
    <row r="841" spans="3:3" ht="14.25" customHeight="1">
      <c r="C841" s="22"/>
    </row>
    <row r="842" spans="3:3" ht="14.25" customHeight="1">
      <c r="C842" s="22"/>
    </row>
    <row r="843" spans="3:3" ht="14.25" customHeight="1">
      <c r="C843" s="22"/>
    </row>
    <row r="844" spans="3:3" ht="14.25" customHeight="1">
      <c r="C844" s="22"/>
    </row>
    <row r="845" spans="3:3" ht="14.25" customHeight="1">
      <c r="C845" s="22"/>
    </row>
    <row r="846" spans="3:3" ht="14.25" customHeight="1">
      <c r="C846" s="22"/>
    </row>
    <row r="847" spans="3:3" ht="14.25" customHeight="1">
      <c r="C847" s="22"/>
    </row>
    <row r="848" spans="3:3" ht="14.25" customHeight="1">
      <c r="C848" s="22"/>
    </row>
    <row r="849" spans="3:3" ht="14.25" customHeight="1">
      <c r="C849" s="22"/>
    </row>
    <row r="850" spans="3:3" ht="14.25" customHeight="1">
      <c r="C850" s="22"/>
    </row>
    <row r="851" spans="3:3" ht="14.25" customHeight="1">
      <c r="C851" s="22"/>
    </row>
    <row r="852" spans="3:3" ht="14.25" customHeight="1">
      <c r="C852" s="22"/>
    </row>
    <row r="853" spans="3:3" ht="14.25" customHeight="1">
      <c r="C853" s="22"/>
    </row>
    <row r="854" spans="3:3" ht="14.25" customHeight="1">
      <c r="C854" s="22"/>
    </row>
    <row r="855" spans="3:3" ht="14.25" customHeight="1">
      <c r="C855" s="22"/>
    </row>
    <row r="856" spans="3:3" ht="14.25" customHeight="1">
      <c r="C856" s="22"/>
    </row>
    <row r="857" spans="3:3" ht="14.25" customHeight="1">
      <c r="C857" s="22"/>
    </row>
    <row r="858" spans="3:3" ht="14.25" customHeight="1">
      <c r="C858" s="22"/>
    </row>
    <row r="859" spans="3:3" ht="14.25" customHeight="1">
      <c r="C859" s="22"/>
    </row>
    <row r="860" spans="3:3" ht="14.25" customHeight="1">
      <c r="C860" s="22"/>
    </row>
    <row r="861" spans="3:3" ht="14.25" customHeight="1">
      <c r="C861" s="22"/>
    </row>
    <row r="862" spans="3:3" ht="14.25" customHeight="1">
      <c r="C862" s="22"/>
    </row>
    <row r="863" spans="3:3" ht="14.25" customHeight="1">
      <c r="C863" s="22"/>
    </row>
    <row r="864" spans="3:3" ht="14.25" customHeight="1">
      <c r="C864" s="22"/>
    </row>
    <row r="865" spans="3:3" ht="14.25" customHeight="1">
      <c r="C865" s="22"/>
    </row>
    <row r="866" spans="3:3" ht="14.25" customHeight="1">
      <c r="C866" s="22"/>
    </row>
    <row r="867" spans="3:3" ht="14.25" customHeight="1">
      <c r="C867" s="22"/>
    </row>
    <row r="868" spans="3:3" ht="14.25" customHeight="1">
      <c r="C868" s="22"/>
    </row>
    <row r="869" spans="3:3" ht="14.25" customHeight="1">
      <c r="C869" s="22"/>
    </row>
    <row r="870" spans="3:3" ht="14.25" customHeight="1">
      <c r="C870" s="22"/>
    </row>
    <row r="871" spans="3:3" ht="14.25" customHeight="1">
      <c r="C871" s="22"/>
    </row>
    <row r="872" spans="3:3" ht="14.25" customHeight="1">
      <c r="C872" s="22"/>
    </row>
    <row r="873" spans="3:3" ht="14.25" customHeight="1">
      <c r="C873" s="22"/>
    </row>
    <row r="874" spans="3:3" ht="14.25" customHeight="1">
      <c r="C874" s="22"/>
    </row>
    <row r="875" spans="3:3" ht="14.25" customHeight="1">
      <c r="C875" s="22"/>
    </row>
    <row r="876" spans="3:3" ht="14.25" customHeight="1">
      <c r="C876" s="22"/>
    </row>
    <row r="877" spans="3:3" ht="14.25" customHeight="1">
      <c r="C877" s="22"/>
    </row>
    <row r="878" spans="3:3" ht="14.25" customHeight="1">
      <c r="C878" s="22"/>
    </row>
    <row r="879" spans="3:3" ht="14.25" customHeight="1">
      <c r="C879" s="22"/>
    </row>
    <row r="880" spans="3:3" ht="14.25" customHeight="1">
      <c r="C880" s="22"/>
    </row>
    <row r="881" spans="3:3" ht="14.25" customHeight="1">
      <c r="C881" s="22"/>
    </row>
    <row r="882" spans="3:3" ht="14.25" customHeight="1">
      <c r="C882" s="22"/>
    </row>
    <row r="883" spans="3:3" ht="14.25" customHeight="1">
      <c r="C883" s="22"/>
    </row>
    <row r="884" spans="3:3" ht="14.25" customHeight="1">
      <c r="C884" s="22"/>
    </row>
    <row r="885" spans="3:3" ht="14.25" customHeight="1">
      <c r="C885" s="22"/>
    </row>
    <row r="886" spans="3:3" ht="14.25" customHeight="1">
      <c r="C886" s="22"/>
    </row>
    <row r="887" spans="3:3" ht="14.25" customHeight="1">
      <c r="C887" s="22"/>
    </row>
    <row r="888" spans="3:3" ht="14.25" customHeight="1">
      <c r="C888" s="22"/>
    </row>
    <row r="889" spans="3:3" ht="14.25" customHeight="1">
      <c r="C889" s="22"/>
    </row>
    <row r="890" spans="3:3" ht="14.25" customHeight="1">
      <c r="C890" s="22"/>
    </row>
    <row r="891" spans="3:3" ht="14.25" customHeight="1">
      <c r="C891" s="22"/>
    </row>
    <row r="892" spans="3:3" ht="14.25" customHeight="1">
      <c r="C892" s="22"/>
    </row>
    <row r="893" spans="3:3" ht="14.25" customHeight="1">
      <c r="C893" s="22"/>
    </row>
    <row r="894" spans="3:3" ht="14.25" customHeight="1">
      <c r="C894" s="22"/>
    </row>
    <row r="895" spans="3:3" ht="14.25" customHeight="1">
      <c r="C895" s="22"/>
    </row>
    <row r="896" spans="3:3" ht="14.25" customHeight="1">
      <c r="C896" s="22"/>
    </row>
    <row r="897" spans="3:3" ht="14.25" customHeight="1">
      <c r="C897" s="22"/>
    </row>
    <row r="898" spans="3:3" ht="14.25" customHeight="1">
      <c r="C898" s="22"/>
    </row>
    <row r="899" spans="3:3" ht="14.25" customHeight="1">
      <c r="C899" s="22"/>
    </row>
    <row r="900" spans="3:3" ht="14.25" customHeight="1">
      <c r="C900" s="22"/>
    </row>
    <row r="901" spans="3:3" ht="14.25" customHeight="1">
      <c r="C901" s="22"/>
    </row>
    <row r="902" spans="3:3" ht="14.25" customHeight="1">
      <c r="C902" s="22"/>
    </row>
    <row r="903" spans="3:3" ht="14.25" customHeight="1">
      <c r="C903" s="22"/>
    </row>
    <row r="904" spans="3:3" ht="14.25" customHeight="1">
      <c r="C904" s="22"/>
    </row>
    <row r="905" spans="3:3" ht="14.25" customHeight="1">
      <c r="C905" s="22"/>
    </row>
    <row r="906" spans="3:3" ht="14.25" customHeight="1">
      <c r="C906" s="22"/>
    </row>
    <row r="907" spans="3:3" ht="14.25" customHeight="1">
      <c r="C907" s="22"/>
    </row>
    <row r="908" spans="3:3" ht="14.25" customHeight="1">
      <c r="C908" s="22"/>
    </row>
    <row r="909" spans="3:3" ht="14.25" customHeight="1">
      <c r="C909" s="22"/>
    </row>
    <row r="910" spans="3:3" ht="14.25" customHeight="1">
      <c r="C910" s="22"/>
    </row>
    <row r="911" spans="3:3" ht="14.25" customHeight="1">
      <c r="C911" s="22"/>
    </row>
    <row r="912" spans="3:3" ht="14.25" customHeight="1">
      <c r="C912" s="22"/>
    </row>
    <row r="913" spans="3:3" ht="14.25" customHeight="1">
      <c r="C913" s="22"/>
    </row>
    <row r="914" spans="3:3" ht="14.25" customHeight="1">
      <c r="C914" s="22"/>
    </row>
    <row r="915" spans="3:3" ht="14.25" customHeight="1">
      <c r="C915" s="22"/>
    </row>
    <row r="916" spans="3:3" ht="14.25" customHeight="1">
      <c r="C916" s="22"/>
    </row>
    <row r="917" spans="3:3" ht="14.25" customHeight="1">
      <c r="C917" s="22"/>
    </row>
    <row r="918" spans="3:3" ht="14.25" customHeight="1">
      <c r="C918" s="22"/>
    </row>
    <row r="919" spans="3:3" ht="14.25" customHeight="1">
      <c r="C919" s="22"/>
    </row>
    <row r="920" spans="3:3" ht="14.25" customHeight="1">
      <c r="C920" s="22"/>
    </row>
    <row r="921" spans="3:3" ht="14.25" customHeight="1">
      <c r="C921" s="22"/>
    </row>
    <row r="922" spans="3:3" ht="14.25" customHeight="1">
      <c r="C922" s="22"/>
    </row>
    <row r="923" spans="3:3" ht="14.25" customHeight="1">
      <c r="C923" s="22"/>
    </row>
    <row r="924" spans="3:3" ht="14.25" customHeight="1">
      <c r="C924" s="22"/>
    </row>
    <row r="925" spans="3:3" ht="14.25" customHeight="1">
      <c r="C925" s="22"/>
    </row>
    <row r="926" spans="3:3" ht="14.25" customHeight="1">
      <c r="C926" s="22"/>
    </row>
    <row r="927" spans="3:3" ht="14.25" customHeight="1">
      <c r="C927" s="22"/>
    </row>
    <row r="928" spans="3:3" ht="14.25" customHeight="1">
      <c r="C928" s="22"/>
    </row>
    <row r="929" spans="3:3" ht="14.25" customHeight="1">
      <c r="C929" s="22"/>
    </row>
    <row r="930" spans="3:3" ht="14.25" customHeight="1">
      <c r="C930" s="22"/>
    </row>
    <row r="931" spans="3:3" ht="14.25" customHeight="1">
      <c r="C931" s="22"/>
    </row>
    <row r="932" spans="3:3" ht="14.25" customHeight="1">
      <c r="C932" s="22"/>
    </row>
    <row r="933" spans="3:3" ht="14.25" customHeight="1">
      <c r="C933" s="22"/>
    </row>
    <row r="934" spans="3:3" ht="14.25" customHeight="1">
      <c r="C934" s="22"/>
    </row>
    <row r="935" spans="3:3" ht="14.25" customHeight="1">
      <c r="C935" s="22"/>
    </row>
    <row r="936" spans="3:3" ht="14.25" customHeight="1">
      <c r="C936" s="22"/>
    </row>
    <row r="937" spans="3:3" ht="14.25" customHeight="1">
      <c r="C937" s="22"/>
    </row>
    <row r="938" spans="3:3" ht="14.25" customHeight="1">
      <c r="C938" s="22"/>
    </row>
    <row r="939" spans="3:3" ht="14.25" customHeight="1">
      <c r="C939" s="22"/>
    </row>
    <row r="940" spans="3:3" ht="14.25" customHeight="1">
      <c r="C940" s="22"/>
    </row>
    <row r="941" spans="3:3" ht="14.25" customHeight="1">
      <c r="C941" s="22"/>
    </row>
    <row r="942" spans="3:3" ht="14.25" customHeight="1">
      <c r="C942" s="22"/>
    </row>
    <row r="943" spans="3:3" ht="14.25" customHeight="1">
      <c r="C943" s="22"/>
    </row>
    <row r="944" spans="3:3" ht="14.25" customHeight="1">
      <c r="C944" s="22"/>
    </row>
    <row r="945" spans="3:3" ht="14.25" customHeight="1">
      <c r="C945" s="22"/>
    </row>
    <row r="946" spans="3:3" ht="14.25" customHeight="1">
      <c r="C946" s="22"/>
    </row>
    <row r="947" spans="3:3" ht="14.25" customHeight="1">
      <c r="C947" s="22"/>
    </row>
    <row r="948" spans="3:3" ht="14.25" customHeight="1">
      <c r="C948" s="22"/>
    </row>
    <row r="949" spans="3:3" ht="14.25" customHeight="1">
      <c r="C949" s="22"/>
    </row>
    <row r="950" spans="3:3" ht="14.25" customHeight="1">
      <c r="C950" s="22"/>
    </row>
    <row r="951" spans="3:3" ht="14.25" customHeight="1">
      <c r="C951" s="22"/>
    </row>
    <row r="952" spans="3:3" ht="14.25" customHeight="1">
      <c r="C952" s="22"/>
    </row>
    <row r="953" spans="3:3" ht="14.25" customHeight="1">
      <c r="C953" s="22"/>
    </row>
    <row r="954" spans="3:3" ht="14.25" customHeight="1">
      <c r="C954" s="22"/>
    </row>
    <row r="955" spans="3:3" ht="14.25" customHeight="1">
      <c r="C955" s="22"/>
    </row>
    <row r="956" spans="3:3" ht="14.25" customHeight="1">
      <c r="C956" s="22"/>
    </row>
    <row r="957" spans="3:3" ht="14.25" customHeight="1">
      <c r="C957" s="22"/>
    </row>
    <row r="958" spans="3:3" ht="14.25" customHeight="1">
      <c r="C958" s="22"/>
    </row>
    <row r="959" spans="3:3" ht="14.25" customHeight="1">
      <c r="C959" s="22"/>
    </row>
    <row r="960" spans="3:3" ht="14.25" customHeight="1">
      <c r="C960" s="22"/>
    </row>
    <row r="961" spans="3:3" ht="14.25" customHeight="1">
      <c r="C961" s="22"/>
    </row>
    <row r="962" spans="3:3" ht="14.25" customHeight="1">
      <c r="C962" s="22"/>
    </row>
    <row r="963" spans="3:3" ht="14.25" customHeight="1">
      <c r="C963" s="22"/>
    </row>
    <row r="964" spans="3:3" ht="14.25" customHeight="1">
      <c r="C964" s="22"/>
    </row>
    <row r="965" spans="3:3" ht="14.25" customHeight="1">
      <c r="C965" s="22"/>
    </row>
    <row r="966" spans="3:3" ht="14.25" customHeight="1">
      <c r="C966" s="22"/>
    </row>
    <row r="967" spans="3:3" ht="14.25" customHeight="1">
      <c r="C967" s="22"/>
    </row>
    <row r="968" spans="3:3" ht="14.25" customHeight="1">
      <c r="C968" s="22"/>
    </row>
    <row r="969" spans="3:3" ht="14.25" customHeight="1">
      <c r="C969" s="22"/>
    </row>
    <row r="970" spans="3:3" ht="14.25" customHeight="1">
      <c r="C970" s="22"/>
    </row>
    <row r="971" spans="3:3" ht="14.25" customHeight="1">
      <c r="C971" s="22"/>
    </row>
    <row r="972" spans="3:3" ht="14.25" customHeight="1">
      <c r="C972" s="22"/>
    </row>
    <row r="973" spans="3:3" ht="14.25" customHeight="1">
      <c r="C973" s="22"/>
    </row>
    <row r="974" spans="3:3" ht="14.25" customHeight="1">
      <c r="C974" s="22"/>
    </row>
    <row r="975" spans="3:3" ht="14.25" customHeight="1">
      <c r="C975" s="22"/>
    </row>
    <row r="976" spans="3:3" ht="14.25" customHeight="1">
      <c r="C976" s="22"/>
    </row>
    <row r="977" spans="3:3" ht="14.25" customHeight="1">
      <c r="C977" s="22"/>
    </row>
    <row r="978" spans="3:3" ht="14.25" customHeight="1">
      <c r="C978" s="22"/>
    </row>
    <row r="979" spans="3:3" ht="14.25" customHeight="1">
      <c r="C979" s="22"/>
    </row>
    <row r="980" spans="3:3" ht="14.25" customHeight="1">
      <c r="C980" s="22"/>
    </row>
    <row r="981" spans="3:3" ht="14.25" customHeight="1">
      <c r="C981" s="22"/>
    </row>
    <row r="982" spans="3:3" ht="14.25" customHeight="1">
      <c r="C982" s="22"/>
    </row>
    <row r="983" spans="3:3" ht="14.25" customHeight="1">
      <c r="C983" s="22"/>
    </row>
    <row r="984" spans="3:3" ht="14.25" customHeight="1">
      <c r="C984" s="22"/>
    </row>
    <row r="985" spans="3:3" ht="14.25" customHeight="1">
      <c r="C985" s="22"/>
    </row>
    <row r="986" spans="3:3" ht="14.25" customHeight="1">
      <c r="C986" s="22"/>
    </row>
    <row r="987" spans="3:3" ht="14.25" customHeight="1">
      <c r="C987" s="22"/>
    </row>
    <row r="988" spans="3:3" ht="14.25" customHeight="1">
      <c r="C988" s="22"/>
    </row>
    <row r="989" spans="3:3" ht="14.25" customHeight="1">
      <c r="C989" s="22"/>
    </row>
    <row r="990" spans="3:3" ht="14.25" customHeight="1">
      <c r="C990" s="22"/>
    </row>
    <row r="991" spans="3:3" ht="14.25" customHeight="1">
      <c r="C991" s="22"/>
    </row>
    <row r="992" spans="3:3" ht="14.25" customHeight="1">
      <c r="C992" s="22"/>
    </row>
    <row r="993" spans="3:3" ht="14.25" customHeight="1">
      <c r="C993" s="22"/>
    </row>
    <row r="994" spans="3:3" ht="14.25" customHeight="1">
      <c r="C994" s="22"/>
    </row>
    <row r="995" spans="3:3" ht="14.25" customHeight="1">
      <c r="C995" s="22"/>
    </row>
    <row r="996" spans="3:3" ht="14.25" customHeight="1">
      <c r="C996" s="22"/>
    </row>
    <row r="997" spans="3:3" ht="14.25" customHeight="1">
      <c r="C997" s="22"/>
    </row>
    <row r="998" spans="3:3" ht="14.25" customHeight="1">
      <c r="C998" s="22"/>
    </row>
    <row r="999" spans="3:3" ht="14.25" customHeight="1">
      <c r="C999" s="22"/>
    </row>
    <row r="1000" spans="3:3" ht="14.25" customHeight="1">
      <c r="C1000" s="22"/>
    </row>
  </sheetData>
  <mergeCells count="45">
    <mergeCell ref="A163:D163"/>
    <mergeCell ref="A164:D164"/>
    <mergeCell ref="A165:F165"/>
    <mergeCell ref="A166:F166"/>
    <mergeCell ref="D104:D105"/>
    <mergeCell ref="E104:G104"/>
    <mergeCell ref="A97:D97"/>
    <mergeCell ref="A98:D98"/>
    <mergeCell ref="A99:F99"/>
    <mergeCell ref="A100:F100"/>
    <mergeCell ref="A104:A105"/>
    <mergeCell ref="B104:B105"/>
    <mergeCell ref="C104:C105"/>
    <mergeCell ref="D71:D72"/>
    <mergeCell ref="E71:G71"/>
    <mergeCell ref="A64:D64"/>
    <mergeCell ref="A65:D65"/>
    <mergeCell ref="A66:F66"/>
    <mergeCell ref="A67:F67"/>
    <mergeCell ref="A71:A72"/>
    <mergeCell ref="B71:B72"/>
    <mergeCell ref="C71:C72"/>
    <mergeCell ref="A31:D31"/>
    <mergeCell ref="A32:D32"/>
    <mergeCell ref="A33:F33"/>
    <mergeCell ref="A34:F34"/>
    <mergeCell ref="A38:A39"/>
    <mergeCell ref="B38:B39"/>
    <mergeCell ref="C38:C39"/>
    <mergeCell ref="D38:D39"/>
    <mergeCell ref="E38:G38"/>
    <mergeCell ref="A5:A6"/>
    <mergeCell ref="B5:B6"/>
    <mergeCell ref="C5:C6"/>
    <mergeCell ref="D5:D6"/>
    <mergeCell ref="E5:G5"/>
    <mergeCell ref="D137:D138"/>
    <mergeCell ref="E137:G137"/>
    <mergeCell ref="A130:D130"/>
    <mergeCell ref="A131:D131"/>
    <mergeCell ref="A132:F132"/>
    <mergeCell ref="A133:F133"/>
    <mergeCell ref="A137:A138"/>
    <mergeCell ref="B137:B138"/>
    <mergeCell ref="C137:C138"/>
  </mergeCells>
  <pageMargins left="0.7" right="0.7" top="0.75" bottom="0.75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53125" defaultRowHeight="15" customHeight="1"/>
  <cols>
    <col min="1" max="1" width="9.08984375" customWidth="1"/>
    <col min="2" max="2" width="7.08984375" customWidth="1"/>
    <col min="3" max="3" width="49.453125" customWidth="1"/>
    <col min="4" max="4" width="15.26953125" customWidth="1"/>
    <col min="5" max="5" width="11.26953125" customWidth="1"/>
    <col min="6" max="6" width="20.26953125" customWidth="1"/>
    <col min="7" max="7" width="15.54296875" customWidth="1"/>
    <col min="8" max="8" width="15.7265625" customWidth="1"/>
    <col min="9" max="26" width="9.08984375" customWidth="1"/>
  </cols>
  <sheetData>
    <row r="1" spans="1:26" ht="15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5">
      <c r="A2" s="2"/>
      <c r="B2" s="3" t="s">
        <v>101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5">
      <c r="A4" s="2"/>
      <c r="B4" s="3" t="s">
        <v>102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2"/>
      <c r="B5" s="42" t="s">
        <v>15</v>
      </c>
      <c r="C5" s="42" t="s">
        <v>69</v>
      </c>
      <c r="D5" s="42" t="s">
        <v>103</v>
      </c>
      <c r="E5" s="42" t="s">
        <v>104</v>
      </c>
      <c r="F5" s="42" t="s">
        <v>105</v>
      </c>
      <c r="G5" s="42" t="s">
        <v>106</v>
      </c>
      <c r="H5" s="42" t="s">
        <v>107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5">
      <c r="A6" s="2"/>
      <c r="B6" s="43"/>
      <c r="C6" s="43"/>
      <c r="D6" s="43"/>
      <c r="E6" s="43"/>
      <c r="F6" s="43"/>
      <c r="G6" s="43"/>
      <c r="H6" s="4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5">
      <c r="A7" s="2"/>
      <c r="B7" s="9">
        <v>1</v>
      </c>
      <c r="C7" s="16" t="s">
        <v>108</v>
      </c>
      <c r="D7" s="9">
        <f>'JML OBJEK KERJA'!D7</f>
        <v>0</v>
      </c>
      <c r="E7" s="9">
        <v>32.049999999999997</v>
      </c>
      <c r="F7" s="9" t="s">
        <v>109</v>
      </c>
      <c r="G7" s="26">
        <v>1</v>
      </c>
      <c r="H7" s="25">
        <f t="shared" ref="H7:H14" si="0">D7/E7*G7</f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5">
      <c r="A8" s="2"/>
      <c r="B8" s="9">
        <v>2</v>
      </c>
      <c r="C8" s="8" t="s">
        <v>79</v>
      </c>
      <c r="D8" s="9">
        <f>'JML OBJEK KERJA'!D8</f>
        <v>0</v>
      </c>
      <c r="E8" s="9">
        <v>32.89</v>
      </c>
      <c r="F8" s="9" t="s">
        <v>109</v>
      </c>
      <c r="G8" s="26">
        <v>1</v>
      </c>
      <c r="H8" s="25">
        <f t="shared" si="0"/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1">
      <c r="A9" s="2"/>
      <c r="B9" s="9">
        <v>3</v>
      </c>
      <c r="C9" s="19" t="s">
        <v>80</v>
      </c>
      <c r="D9" s="9">
        <f>'JML OBJEK KERJA'!D9</f>
        <v>0</v>
      </c>
      <c r="E9" s="9">
        <v>32.049999999999997</v>
      </c>
      <c r="F9" s="9" t="s">
        <v>110</v>
      </c>
      <c r="G9" s="26">
        <v>1</v>
      </c>
      <c r="H9" s="25">
        <f t="shared" si="0"/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1">
      <c r="A10" s="2"/>
      <c r="B10" s="9">
        <v>4</v>
      </c>
      <c r="C10" s="19" t="s">
        <v>81</v>
      </c>
      <c r="D10" s="9">
        <f>'JML OBJEK KERJA'!D10</f>
        <v>0</v>
      </c>
      <c r="E10" s="9">
        <v>17.12</v>
      </c>
      <c r="F10" s="9" t="s">
        <v>110</v>
      </c>
      <c r="G10" s="26">
        <v>1</v>
      </c>
      <c r="H10" s="25">
        <f t="shared" si="0"/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1">
      <c r="A11" s="2"/>
      <c r="B11" s="9">
        <v>5</v>
      </c>
      <c r="C11" s="19" t="s">
        <v>82</v>
      </c>
      <c r="D11" s="9">
        <f>'JML OBJEK KERJA'!D11</f>
        <v>0</v>
      </c>
      <c r="E11" s="9">
        <v>2.1</v>
      </c>
      <c r="F11" s="9" t="s">
        <v>111</v>
      </c>
      <c r="G11" s="26">
        <v>1</v>
      </c>
      <c r="H11" s="25">
        <f t="shared" si="0"/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5">
      <c r="A12" s="2"/>
      <c r="B12" s="9">
        <v>6</v>
      </c>
      <c r="C12" s="19" t="s">
        <v>83</v>
      </c>
      <c r="D12" s="9">
        <f>'JML OBJEK KERJA'!D12</f>
        <v>0</v>
      </c>
      <c r="E12" s="9">
        <v>7.81</v>
      </c>
      <c r="F12" s="9" t="s">
        <v>111</v>
      </c>
      <c r="G12" s="26">
        <v>1</v>
      </c>
      <c r="H12" s="25">
        <f t="shared" si="0"/>
        <v>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1">
      <c r="A13" s="2"/>
      <c r="B13" s="9">
        <v>7</v>
      </c>
      <c r="C13" s="19" t="s">
        <v>84</v>
      </c>
      <c r="D13" s="9">
        <f>'JML OBJEK KERJA'!D13</f>
        <v>0</v>
      </c>
      <c r="E13" s="9">
        <v>12.5</v>
      </c>
      <c r="F13" s="9" t="s">
        <v>111</v>
      </c>
      <c r="G13" s="26">
        <v>1</v>
      </c>
      <c r="H13" s="25">
        <f t="shared" si="0"/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1">
      <c r="A14" s="2"/>
      <c r="B14" s="9">
        <v>8</v>
      </c>
      <c r="C14" s="19" t="s">
        <v>85</v>
      </c>
      <c r="D14" s="9">
        <f>'JML OBJEK KERJA'!D14</f>
        <v>0</v>
      </c>
      <c r="E14" s="9">
        <v>2.78</v>
      </c>
      <c r="F14" s="9" t="s">
        <v>111</v>
      </c>
      <c r="G14" s="26">
        <v>1</v>
      </c>
      <c r="H14" s="25">
        <f t="shared" si="0"/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5">
      <c r="A15" s="2"/>
      <c r="B15" s="56" t="s">
        <v>112</v>
      </c>
      <c r="C15" s="34"/>
      <c r="D15" s="34"/>
      <c r="E15" s="34"/>
      <c r="F15" s="35"/>
      <c r="G15" s="10" t="s">
        <v>113</v>
      </c>
      <c r="H15" s="25">
        <f>SUM(H7:H8)</f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5">
      <c r="A16" s="2"/>
      <c r="B16" s="57"/>
      <c r="C16" s="31"/>
      <c r="D16" s="31"/>
      <c r="E16" s="31"/>
      <c r="F16" s="58"/>
      <c r="G16" s="10" t="s">
        <v>114</v>
      </c>
      <c r="H16" s="25">
        <f>SUM(H9:H10)</f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5">
      <c r="A17" s="2"/>
      <c r="B17" s="36"/>
      <c r="C17" s="37"/>
      <c r="D17" s="37"/>
      <c r="E17" s="37"/>
      <c r="F17" s="38"/>
      <c r="G17" s="10" t="s">
        <v>115</v>
      </c>
      <c r="H17" s="25">
        <f>SUM(H11:H14)</f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5">
      <c r="A20" s="2"/>
      <c r="B20" s="3" t="s">
        <v>116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42" t="s">
        <v>15</v>
      </c>
      <c r="C21" s="42" t="s">
        <v>69</v>
      </c>
      <c r="D21" s="42" t="s">
        <v>103</v>
      </c>
      <c r="E21" s="42" t="s">
        <v>104</v>
      </c>
      <c r="F21" s="42" t="s">
        <v>105</v>
      </c>
      <c r="G21" s="42" t="s">
        <v>106</v>
      </c>
      <c r="H21" s="42" t="s">
        <v>107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43"/>
      <c r="C22" s="43"/>
      <c r="D22" s="43"/>
      <c r="E22" s="43"/>
      <c r="F22" s="43"/>
      <c r="G22" s="43"/>
      <c r="H22" s="4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9">
        <v>1</v>
      </c>
      <c r="C23" s="16" t="s">
        <v>108</v>
      </c>
      <c r="D23" s="9">
        <f>'JML OBJEK KERJA'!E7</f>
        <v>0</v>
      </c>
      <c r="E23" s="9">
        <v>32.049999999999997</v>
      </c>
      <c r="F23" s="9" t="s">
        <v>109</v>
      </c>
      <c r="G23" s="26">
        <v>1</v>
      </c>
      <c r="H23" s="25">
        <f t="shared" ref="H23:H30" si="1">D23/E23*G23</f>
        <v>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9">
        <v>2</v>
      </c>
      <c r="C24" s="8" t="s">
        <v>79</v>
      </c>
      <c r="D24" s="9">
        <f>'JML OBJEK KERJA'!E8</f>
        <v>0</v>
      </c>
      <c r="E24" s="9">
        <v>32.89</v>
      </c>
      <c r="F24" s="9" t="s">
        <v>109</v>
      </c>
      <c r="G24" s="26">
        <v>1</v>
      </c>
      <c r="H24" s="25">
        <f t="shared" si="1"/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9">
        <v>3</v>
      </c>
      <c r="C25" s="19" t="s">
        <v>80</v>
      </c>
      <c r="D25" s="9">
        <f>'JML OBJEK KERJA'!E9</f>
        <v>0</v>
      </c>
      <c r="E25" s="9">
        <v>32.049999999999997</v>
      </c>
      <c r="F25" s="9" t="s">
        <v>110</v>
      </c>
      <c r="G25" s="26">
        <v>1</v>
      </c>
      <c r="H25" s="25">
        <f t="shared" si="1"/>
        <v>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9">
        <v>4</v>
      </c>
      <c r="C26" s="19" t="s">
        <v>81</v>
      </c>
      <c r="D26" s="9">
        <f>'JML OBJEK KERJA'!E10</f>
        <v>0</v>
      </c>
      <c r="E26" s="9">
        <v>17.12</v>
      </c>
      <c r="F26" s="9" t="s">
        <v>110</v>
      </c>
      <c r="G26" s="26">
        <v>1</v>
      </c>
      <c r="H26" s="25">
        <f t="shared" si="1"/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9">
        <v>5</v>
      </c>
      <c r="C27" s="19" t="s">
        <v>82</v>
      </c>
      <c r="D27" s="9">
        <f>'JML OBJEK KERJA'!E11</f>
        <v>0</v>
      </c>
      <c r="E27" s="9">
        <v>2.1</v>
      </c>
      <c r="F27" s="9" t="s">
        <v>111</v>
      </c>
      <c r="G27" s="26">
        <v>1</v>
      </c>
      <c r="H27" s="25">
        <f t="shared" si="1"/>
        <v>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9">
        <v>6</v>
      </c>
      <c r="C28" s="19" t="s">
        <v>83</v>
      </c>
      <c r="D28" s="9">
        <f>'JML OBJEK KERJA'!E12</f>
        <v>0</v>
      </c>
      <c r="E28" s="9">
        <v>7.81</v>
      </c>
      <c r="F28" s="9" t="s">
        <v>111</v>
      </c>
      <c r="G28" s="26">
        <v>1</v>
      </c>
      <c r="H28" s="25">
        <f t="shared" si="1"/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9">
        <v>7</v>
      </c>
      <c r="C29" s="19" t="s">
        <v>84</v>
      </c>
      <c r="D29" s="9">
        <f>'JML OBJEK KERJA'!E13</f>
        <v>0</v>
      </c>
      <c r="E29" s="9">
        <v>12.5</v>
      </c>
      <c r="F29" s="9" t="s">
        <v>111</v>
      </c>
      <c r="G29" s="26">
        <v>1</v>
      </c>
      <c r="H29" s="25">
        <f t="shared" si="1"/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9">
        <v>8</v>
      </c>
      <c r="C30" s="19" t="s">
        <v>85</v>
      </c>
      <c r="D30" s="9">
        <f>'JML OBJEK KERJA'!E14</f>
        <v>0</v>
      </c>
      <c r="E30" s="9">
        <v>2.78</v>
      </c>
      <c r="F30" s="9" t="s">
        <v>111</v>
      </c>
      <c r="G30" s="26">
        <v>1</v>
      </c>
      <c r="H30" s="25">
        <f t="shared" si="1"/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56" t="s">
        <v>112</v>
      </c>
      <c r="C31" s="34"/>
      <c r="D31" s="34"/>
      <c r="E31" s="34"/>
      <c r="F31" s="35"/>
      <c r="G31" s="10" t="s">
        <v>113</v>
      </c>
      <c r="H31" s="25">
        <f>SUM(H23:H24)</f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57"/>
      <c r="C32" s="31"/>
      <c r="D32" s="31"/>
      <c r="E32" s="31"/>
      <c r="F32" s="58"/>
      <c r="G32" s="10" t="s">
        <v>114</v>
      </c>
      <c r="H32" s="25">
        <f>SUM(H25:H26)</f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36"/>
      <c r="C33" s="37"/>
      <c r="D33" s="37"/>
      <c r="E33" s="37"/>
      <c r="F33" s="38"/>
      <c r="G33" s="10" t="s">
        <v>115</v>
      </c>
      <c r="H33" s="25">
        <f>SUM(H27:H30)</f>
        <v>0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3" t="s">
        <v>117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42" t="s">
        <v>15</v>
      </c>
      <c r="C37" s="42" t="s">
        <v>69</v>
      </c>
      <c r="D37" s="42" t="s">
        <v>103</v>
      </c>
      <c r="E37" s="42" t="s">
        <v>104</v>
      </c>
      <c r="F37" s="42" t="s">
        <v>105</v>
      </c>
      <c r="G37" s="42" t="s">
        <v>106</v>
      </c>
      <c r="H37" s="42" t="s">
        <v>107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43"/>
      <c r="C38" s="43"/>
      <c r="D38" s="43"/>
      <c r="E38" s="43"/>
      <c r="F38" s="43"/>
      <c r="G38" s="43"/>
      <c r="H38" s="4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9">
        <v>1</v>
      </c>
      <c r="C39" s="16" t="s">
        <v>108</v>
      </c>
      <c r="D39" s="9">
        <f>'JML OBJEK KERJA'!F7</f>
        <v>0</v>
      </c>
      <c r="E39" s="9">
        <v>32.049999999999997</v>
      </c>
      <c r="F39" s="9" t="s">
        <v>109</v>
      </c>
      <c r="G39" s="26">
        <v>1</v>
      </c>
      <c r="H39" s="25">
        <f t="shared" ref="H39:H46" si="2">D39/E39*G39</f>
        <v>0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9">
        <v>2</v>
      </c>
      <c r="C40" s="8" t="s">
        <v>79</v>
      </c>
      <c r="D40" s="9">
        <f>'JML OBJEK KERJA'!F8</f>
        <v>0</v>
      </c>
      <c r="E40" s="9">
        <v>32.89</v>
      </c>
      <c r="F40" s="9" t="s">
        <v>109</v>
      </c>
      <c r="G40" s="26">
        <v>1</v>
      </c>
      <c r="H40" s="25">
        <f t="shared" si="2"/>
        <v>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9">
        <v>3</v>
      </c>
      <c r="C41" s="19" t="s">
        <v>80</v>
      </c>
      <c r="D41" s="9">
        <f>'JML OBJEK KERJA'!F9</f>
        <v>0</v>
      </c>
      <c r="E41" s="9">
        <v>32.049999999999997</v>
      </c>
      <c r="F41" s="9" t="s">
        <v>110</v>
      </c>
      <c r="G41" s="26">
        <v>1</v>
      </c>
      <c r="H41" s="25">
        <f t="shared" si="2"/>
        <v>0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9">
        <v>4</v>
      </c>
      <c r="C42" s="19" t="s">
        <v>81</v>
      </c>
      <c r="D42" s="9">
        <f>'JML OBJEK KERJA'!F10</f>
        <v>0</v>
      </c>
      <c r="E42" s="9">
        <v>17.12</v>
      </c>
      <c r="F42" s="9" t="s">
        <v>110</v>
      </c>
      <c r="G42" s="26">
        <v>1</v>
      </c>
      <c r="H42" s="25">
        <f t="shared" si="2"/>
        <v>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9">
        <v>5</v>
      </c>
      <c r="C43" s="19" t="s">
        <v>82</v>
      </c>
      <c r="D43" s="9">
        <f>'JML OBJEK KERJA'!F11</f>
        <v>0</v>
      </c>
      <c r="E43" s="9">
        <v>2.1</v>
      </c>
      <c r="F43" s="9" t="s">
        <v>111</v>
      </c>
      <c r="G43" s="26">
        <v>1</v>
      </c>
      <c r="H43" s="25">
        <f t="shared" si="2"/>
        <v>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9">
        <v>6</v>
      </c>
      <c r="C44" s="19" t="s">
        <v>83</v>
      </c>
      <c r="D44" s="9">
        <f>'JML OBJEK KERJA'!F12</f>
        <v>0</v>
      </c>
      <c r="E44" s="9">
        <v>7.81</v>
      </c>
      <c r="F44" s="9" t="s">
        <v>111</v>
      </c>
      <c r="G44" s="26">
        <v>1</v>
      </c>
      <c r="H44" s="25">
        <f t="shared" si="2"/>
        <v>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9">
        <v>7</v>
      </c>
      <c r="C45" s="19" t="s">
        <v>84</v>
      </c>
      <c r="D45" s="9">
        <f>'JML OBJEK KERJA'!F13</f>
        <v>0</v>
      </c>
      <c r="E45" s="9">
        <v>12.5</v>
      </c>
      <c r="F45" s="9" t="s">
        <v>111</v>
      </c>
      <c r="G45" s="26">
        <v>1</v>
      </c>
      <c r="H45" s="25">
        <f t="shared" si="2"/>
        <v>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9">
        <v>8</v>
      </c>
      <c r="C46" s="19" t="s">
        <v>85</v>
      </c>
      <c r="D46" s="9">
        <f>'JML OBJEK KERJA'!F14</f>
        <v>0</v>
      </c>
      <c r="E46" s="9">
        <v>2.78</v>
      </c>
      <c r="F46" s="9" t="s">
        <v>111</v>
      </c>
      <c r="G46" s="26">
        <v>1</v>
      </c>
      <c r="H46" s="25">
        <f t="shared" si="2"/>
        <v>0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56" t="s">
        <v>112</v>
      </c>
      <c r="C47" s="34"/>
      <c r="D47" s="34"/>
      <c r="E47" s="34"/>
      <c r="F47" s="35"/>
      <c r="G47" s="10" t="s">
        <v>113</v>
      </c>
      <c r="H47" s="25">
        <f>SUM(H39:H40)</f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57"/>
      <c r="C48" s="31"/>
      <c r="D48" s="31"/>
      <c r="E48" s="31"/>
      <c r="F48" s="58"/>
      <c r="G48" s="10" t="s">
        <v>114</v>
      </c>
      <c r="H48" s="25">
        <f>SUM(H41:H42)</f>
        <v>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36"/>
      <c r="C49" s="37"/>
      <c r="D49" s="37"/>
      <c r="E49" s="37"/>
      <c r="F49" s="38"/>
      <c r="G49" s="10" t="s">
        <v>115</v>
      </c>
      <c r="H49" s="25">
        <f>SUM(H43:H46)</f>
        <v>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3" t="s">
        <v>118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42" t="s">
        <v>15</v>
      </c>
      <c r="C53" s="42" t="s">
        <v>69</v>
      </c>
      <c r="D53" s="42" t="s">
        <v>103</v>
      </c>
      <c r="E53" s="42" t="s">
        <v>104</v>
      </c>
      <c r="F53" s="42" t="s">
        <v>105</v>
      </c>
      <c r="G53" s="42" t="s">
        <v>106</v>
      </c>
      <c r="H53" s="42" t="s">
        <v>107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43"/>
      <c r="C54" s="43"/>
      <c r="D54" s="43"/>
      <c r="E54" s="43"/>
      <c r="F54" s="43"/>
      <c r="G54" s="43"/>
      <c r="H54" s="4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9">
        <v>1</v>
      </c>
      <c r="C55" s="16" t="s">
        <v>108</v>
      </c>
      <c r="D55" s="9">
        <f>'JML OBJEK KERJA'!G7</f>
        <v>0</v>
      </c>
      <c r="E55" s="9">
        <v>32.049999999999997</v>
      </c>
      <c r="F55" s="9" t="s">
        <v>109</v>
      </c>
      <c r="G55" s="26">
        <v>1</v>
      </c>
      <c r="H55" s="25">
        <f t="shared" ref="H55:H62" si="3">D55/E55*G55</f>
        <v>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9">
        <v>2</v>
      </c>
      <c r="C56" s="8" t="s">
        <v>79</v>
      </c>
      <c r="D56" s="9">
        <f>'JML OBJEK KERJA'!G8</f>
        <v>0</v>
      </c>
      <c r="E56" s="9">
        <v>32.89</v>
      </c>
      <c r="F56" s="9" t="s">
        <v>109</v>
      </c>
      <c r="G56" s="26">
        <v>1</v>
      </c>
      <c r="H56" s="25">
        <f t="shared" si="3"/>
        <v>0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9">
        <v>3</v>
      </c>
      <c r="C57" s="19" t="s">
        <v>80</v>
      </c>
      <c r="D57" s="9">
        <f>'JML OBJEK KERJA'!G9</f>
        <v>0</v>
      </c>
      <c r="E57" s="9">
        <v>32.049999999999997</v>
      </c>
      <c r="F57" s="9" t="s">
        <v>110</v>
      </c>
      <c r="G57" s="26">
        <v>1</v>
      </c>
      <c r="H57" s="25">
        <f t="shared" si="3"/>
        <v>0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9">
        <v>4</v>
      </c>
      <c r="C58" s="19" t="s">
        <v>81</v>
      </c>
      <c r="D58" s="9">
        <f>'JML OBJEK KERJA'!G10</f>
        <v>0</v>
      </c>
      <c r="E58" s="9">
        <v>17.12</v>
      </c>
      <c r="F58" s="9" t="s">
        <v>110</v>
      </c>
      <c r="G58" s="26">
        <v>1</v>
      </c>
      <c r="H58" s="25">
        <f t="shared" si="3"/>
        <v>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9">
        <v>5</v>
      </c>
      <c r="C59" s="19" t="s">
        <v>82</v>
      </c>
      <c r="D59" s="9">
        <f>'JML OBJEK KERJA'!G11</f>
        <v>0</v>
      </c>
      <c r="E59" s="9">
        <v>2.1</v>
      </c>
      <c r="F59" s="9" t="s">
        <v>111</v>
      </c>
      <c r="G59" s="26">
        <v>1</v>
      </c>
      <c r="H59" s="25">
        <f t="shared" si="3"/>
        <v>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9">
        <v>6</v>
      </c>
      <c r="C60" s="19" t="s">
        <v>83</v>
      </c>
      <c r="D60" s="9">
        <f>'JML OBJEK KERJA'!G12</f>
        <v>0</v>
      </c>
      <c r="E60" s="9">
        <v>7.81</v>
      </c>
      <c r="F60" s="9" t="s">
        <v>111</v>
      </c>
      <c r="G60" s="26">
        <v>1</v>
      </c>
      <c r="H60" s="25">
        <f t="shared" si="3"/>
        <v>0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9">
        <v>7</v>
      </c>
      <c r="C61" s="19" t="s">
        <v>84</v>
      </c>
      <c r="D61" s="9">
        <f>'JML OBJEK KERJA'!G13</f>
        <v>0</v>
      </c>
      <c r="E61" s="9">
        <v>12.5</v>
      </c>
      <c r="F61" s="9" t="s">
        <v>111</v>
      </c>
      <c r="G61" s="26">
        <v>1</v>
      </c>
      <c r="H61" s="25">
        <f t="shared" si="3"/>
        <v>0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9">
        <v>8</v>
      </c>
      <c r="C62" s="19" t="s">
        <v>85</v>
      </c>
      <c r="D62" s="9">
        <f>'JML OBJEK KERJA'!G14</f>
        <v>0</v>
      </c>
      <c r="E62" s="9">
        <v>2.78</v>
      </c>
      <c r="F62" s="9" t="s">
        <v>111</v>
      </c>
      <c r="G62" s="26">
        <v>1</v>
      </c>
      <c r="H62" s="25">
        <f t="shared" si="3"/>
        <v>0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56" t="s">
        <v>112</v>
      </c>
      <c r="C63" s="34"/>
      <c r="D63" s="34"/>
      <c r="E63" s="34"/>
      <c r="F63" s="35"/>
      <c r="G63" s="10" t="s">
        <v>113</v>
      </c>
      <c r="H63" s="25">
        <f>SUM(H55:H56)</f>
        <v>0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57"/>
      <c r="C64" s="31"/>
      <c r="D64" s="31"/>
      <c r="E64" s="31"/>
      <c r="F64" s="58"/>
      <c r="G64" s="10" t="s">
        <v>114</v>
      </c>
      <c r="H64" s="25">
        <f>SUM(H57:H58)</f>
        <v>0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36"/>
      <c r="C65" s="37"/>
      <c r="D65" s="37"/>
      <c r="E65" s="37"/>
      <c r="F65" s="38"/>
      <c r="G65" s="10" t="s">
        <v>115</v>
      </c>
      <c r="H65" s="25">
        <f>SUM(H59:H62)</f>
        <v>0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3" t="s">
        <v>119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42" t="s">
        <v>15</v>
      </c>
      <c r="C69" s="42" t="s">
        <v>69</v>
      </c>
      <c r="D69" s="42" t="s">
        <v>103</v>
      </c>
      <c r="E69" s="42" t="s">
        <v>104</v>
      </c>
      <c r="F69" s="42" t="s">
        <v>105</v>
      </c>
      <c r="G69" s="42" t="s">
        <v>106</v>
      </c>
      <c r="H69" s="42" t="s">
        <v>107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43"/>
      <c r="C70" s="43"/>
      <c r="D70" s="43"/>
      <c r="E70" s="43"/>
      <c r="F70" s="43"/>
      <c r="G70" s="43"/>
      <c r="H70" s="4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9">
        <v>1</v>
      </c>
      <c r="C71" s="16" t="s">
        <v>108</v>
      </c>
      <c r="D71" s="9">
        <f>'JML OBJEK KERJA'!H7</f>
        <v>0</v>
      </c>
      <c r="E71" s="9">
        <v>32.049999999999997</v>
      </c>
      <c r="F71" s="9" t="s">
        <v>109</v>
      </c>
      <c r="G71" s="26">
        <v>1</v>
      </c>
      <c r="H71" s="25">
        <f t="shared" ref="H71:H78" si="4">D71/E71*G71</f>
        <v>0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9">
        <v>2</v>
      </c>
      <c r="C72" s="8" t="s">
        <v>79</v>
      </c>
      <c r="D72" s="9">
        <f>'JML OBJEK KERJA'!H8</f>
        <v>0</v>
      </c>
      <c r="E72" s="9">
        <v>32.89</v>
      </c>
      <c r="F72" s="9" t="s">
        <v>109</v>
      </c>
      <c r="G72" s="26">
        <v>1</v>
      </c>
      <c r="H72" s="25">
        <f t="shared" si="4"/>
        <v>0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9">
        <v>3</v>
      </c>
      <c r="C73" s="19" t="s">
        <v>80</v>
      </c>
      <c r="D73" s="9">
        <f>'JML OBJEK KERJA'!H9</f>
        <v>0</v>
      </c>
      <c r="E73" s="9">
        <v>32.049999999999997</v>
      </c>
      <c r="F73" s="9" t="s">
        <v>110</v>
      </c>
      <c r="G73" s="26">
        <v>1</v>
      </c>
      <c r="H73" s="25">
        <f t="shared" si="4"/>
        <v>0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9">
        <v>4</v>
      </c>
      <c r="C74" s="19" t="s">
        <v>81</v>
      </c>
      <c r="D74" s="9">
        <f>'JML OBJEK KERJA'!H10</f>
        <v>0</v>
      </c>
      <c r="E74" s="9">
        <v>17.12</v>
      </c>
      <c r="F74" s="9" t="s">
        <v>110</v>
      </c>
      <c r="G74" s="26">
        <v>1</v>
      </c>
      <c r="H74" s="25">
        <f t="shared" si="4"/>
        <v>0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9">
        <v>5</v>
      </c>
      <c r="C75" s="19" t="s">
        <v>82</v>
      </c>
      <c r="D75" s="9">
        <f>'JML OBJEK KERJA'!H11</f>
        <v>0</v>
      </c>
      <c r="E75" s="9">
        <v>2.1</v>
      </c>
      <c r="F75" s="9" t="s">
        <v>111</v>
      </c>
      <c r="G75" s="26">
        <v>1</v>
      </c>
      <c r="H75" s="25">
        <f t="shared" si="4"/>
        <v>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9">
        <v>6</v>
      </c>
      <c r="C76" s="19" t="s">
        <v>83</v>
      </c>
      <c r="D76" s="9">
        <f>'JML OBJEK KERJA'!H12</f>
        <v>0</v>
      </c>
      <c r="E76" s="9">
        <v>7.81</v>
      </c>
      <c r="F76" s="9" t="s">
        <v>111</v>
      </c>
      <c r="G76" s="26">
        <v>1</v>
      </c>
      <c r="H76" s="25">
        <f t="shared" si="4"/>
        <v>0</v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9">
        <v>7</v>
      </c>
      <c r="C77" s="19" t="s">
        <v>84</v>
      </c>
      <c r="D77" s="9">
        <f>'JML OBJEK KERJA'!H13</f>
        <v>0</v>
      </c>
      <c r="E77" s="9">
        <v>12.5</v>
      </c>
      <c r="F77" s="9" t="s">
        <v>111</v>
      </c>
      <c r="G77" s="26">
        <v>1</v>
      </c>
      <c r="H77" s="25">
        <f t="shared" si="4"/>
        <v>0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9">
        <v>8</v>
      </c>
      <c r="C78" s="19" t="s">
        <v>85</v>
      </c>
      <c r="D78" s="9">
        <f>'JML OBJEK KERJA'!H14</f>
        <v>0</v>
      </c>
      <c r="E78" s="9">
        <v>2.78</v>
      </c>
      <c r="F78" s="9" t="s">
        <v>111</v>
      </c>
      <c r="G78" s="26">
        <v>1</v>
      </c>
      <c r="H78" s="25">
        <f t="shared" si="4"/>
        <v>0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56" t="s">
        <v>112</v>
      </c>
      <c r="C79" s="34"/>
      <c r="D79" s="34"/>
      <c r="E79" s="34"/>
      <c r="F79" s="35"/>
      <c r="G79" s="10" t="s">
        <v>113</v>
      </c>
      <c r="H79" s="25">
        <f>SUM(H71:H72)</f>
        <v>0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57"/>
      <c r="C80" s="31"/>
      <c r="D80" s="31"/>
      <c r="E80" s="31"/>
      <c r="F80" s="58"/>
      <c r="G80" s="10" t="s">
        <v>114</v>
      </c>
      <c r="H80" s="25">
        <f>SUM(H73:H74)</f>
        <v>0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36"/>
      <c r="C81" s="37"/>
      <c r="D81" s="37"/>
      <c r="E81" s="37"/>
      <c r="F81" s="38"/>
      <c r="G81" s="10" t="s">
        <v>115</v>
      </c>
      <c r="H81" s="25">
        <f>SUM(H75:H78)</f>
        <v>0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 t="str">
        <f>'JML KEBUTUHAN DAMKAR'!E170</f>
        <v>Gubernur/Bupati/Walikota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 t="str">
        <f>'JML KEBUTUHAN DAMKAR'!E171</f>
        <v>Selaku Pejabat Pembina Kepegawaian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 t="str">
        <f>'JML KEBUTUHAN DAMKAR'!E176</f>
        <v>XXXXX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>
        <f>'JML KEBUTUHAN DAMKAR'!E177</f>
        <v>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>
        <f>'JML KEBUTUHAN DAMKAR'!E178</f>
        <v>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0">
    <mergeCell ref="B79:F81"/>
    <mergeCell ref="G53:G54"/>
    <mergeCell ref="H53:H54"/>
    <mergeCell ref="G69:G70"/>
    <mergeCell ref="H69:H70"/>
    <mergeCell ref="F53:F54"/>
    <mergeCell ref="B63:F65"/>
    <mergeCell ref="B69:B70"/>
    <mergeCell ref="C69:C70"/>
    <mergeCell ref="D69:D70"/>
    <mergeCell ref="E69:E70"/>
    <mergeCell ref="F69:F70"/>
    <mergeCell ref="B47:F49"/>
    <mergeCell ref="B37:B38"/>
    <mergeCell ref="B53:B54"/>
    <mergeCell ref="C53:C54"/>
    <mergeCell ref="D53:D54"/>
    <mergeCell ref="E53:E54"/>
    <mergeCell ref="G37:G38"/>
    <mergeCell ref="H37:H38"/>
    <mergeCell ref="F21:F22"/>
    <mergeCell ref="B31:F33"/>
    <mergeCell ref="C37:C38"/>
    <mergeCell ref="D37:D38"/>
    <mergeCell ref="E37:E38"/>
    <mergeCell ref="F37:F38"/>
    <mergeCell ref="H5:H6"/>
    <mergeCell ref="B15:F17"/>
    <mergeCell ref="B5:B6"/>
    <mergeCell ref="B21:B22"/>
    <mergeCell ref="C21:C22"/>
    <mergeCell ref="D21:D22"/>
    <mergeCell ref="E21:E22"/>
    <mergeCell ref="G21:G22"/>
    <mergeCell ref="H21:H22"/>
    <mergeCell ref="C5:C6"/>
    <mergeCell ref="D5:D6"/>
    <mergeCell ref="E5:E6"/>
    <mergeCell ref="F5:F6"/>
    <mergeCell ref="G5:G6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00"/>
  <sheetViews>
    <sheetView workbookViewId="0"/>
  </sheetViews>
  <sheetFormatPr defaultColWidth="14.453125" defaultRowHeight="15" customHeight="1"/>
  <cols>
    <col min="1" max="1" width="8.7265625" customWidth="1"/>
    <col min="2" max="2" width="5.81640625" customWidth="1"/>
    <col min="3" max="3" width="10.54296875" customWidth="1"/>
    <col min="4" max="4" width="3.453125" customWidth="1"/>
    <col min="5" max="5" width="43.453125" customWidth="1"/>
    <col min="6" max="6" width="30.08984375" customWidth="1"/>
    <col min="7" max="26" width="8.7265625" customWidth="1"/>
  </cols>
  <sheetData>
    <row r="1" spans="2:6" ht="14.25" customHeight="1"/>
    <row r="2" spans="2:6" ht="14.25" customHeight="1"/>
    <row r="3" spans="2:6" ht="14.25" customHeight="1">
      <c r="B3" s="3" t="s">
        <v>120</v>
      </c>
      <c r="C3" s="3"/>
      <c r="D3" s="2"/>
      <c r="E3" s="2"/>
      <c r="F3" s="2"/>
    </row>
    <row r="4" spans="2:6" ht="14.25" customHeight="1">
      <c r="B4" s="3"/>
      <c r="C4" s="3"/>
      <c r="D4" s="2"/>
      <c r="E4" s="2"/>
      <c r="F4" s="2"/>
    </row>
    <row r="5" spans="2:6" ht="15" customHeight="1">
      <c r="B5" s="46" t="s">
        <v>15</v>
      </c>
      <c r="C5" s="56" t="s">
        <v>16</v>
      </c>
      <c r="D5" s="34"/>
      <c r="E5" s="35"/>
      <c r="F5" s="46" t="s">
        <v>121</v>
      </c>
    </row>
    <row r="6" spans="2:6" ht="14.25" customHeight="1">
      <c r="B6" s="43"/>
      <c r="C6" s="36"/>
      <c r="D6" s="37"/>
      <c r="E6" s="38"/>
      <c r="F6" s="43"/>
    </row>
    <row r="7" spans="2:6" ht="14.25" customHeight="1">
      <c r="B7" s="47" t="s">
        <v>23</v>
      </c>
      <c r="C7" s="40"/>
      <c r="D7" s="40"/>
      <c r="E7" s="40"/>
      <c r="F7" s="41"/>
    </row>
    <row r="8" spans="2:6" ht="14.25" customHeight="1">
      <c r="B8" s="9">
        <v>1</v>
      </c>
      <c r="C8" s="59" t="s">
        <v>24</v>
      </c>
      <c r="D8" s="40"/>
      <c r="E8" s="41"/>
      <c r="F8" s="9">
        <f>'JML KEBUTUHAN DAMKAR'!E32</f>
        <v>0</v>
      </c>
    </row>
    <row r="9" spans="2:6" ht="14.25" customHeight="1">
      <c r="B9" s="9">
        <v>2</v>
      </c>
      <c r="C9" s="59" t="s">
        <v>25</v>
      </c>
      <c r="D9" s="40"/>
      <c r="E9" s="41"/>
      <c r="F9" s="9">
        <f>'JML KEBUTUHAN DAMKAR'!F32</f>
        <v>0</v>
      </c>
    </row>
    <row r="10" spans="2:6" ht="14.25" customHeight="1">
      <c r="B10" s="9">
        <v>3</v>
      </c>
      <c r="C10" s="59" t="s">
        <v>26</v>
      </c>
      <c r="D10" s="40"/>
      <c r="E10" s="41"/>
      <c r="F10" s="9">
        <f>'JML KEBUTUHAN DAMKAR'!G32</f>
        <v>0</v>
      </c>
    </row>
    <row r="11" spans="2:6" ht="14.25" customHeight="1">
      <c r="B11" s="9">
        <v>4</v>
      </c>
      <c r="C11" s="59" t="s">
        <v>27</v>
      </c>
      <c r="D11" s="40"/>
      <c r="E11" s="41"/>
      <c r="F11" s="25">
        <f>'JML KEBUTUHAN DAMKAR'!G34</f>
        <v>0</v>
      </c>
    </row>
    <row r="12" spans="2:6" ht="14.25" customHeight="1">
      <c r="B12" s="47" t="s">
        <v>28</v>
      </c>
      <c r="C12" s="40"/>
      <c r="D12" s="40"/>
      <c r="E12" s="40"/>
      <c r="F12" s="41"/>
    </row>
    <row r="13" spans="2:6" ht="14.25" customHeight="1">
      <c r="B13" s="9">
        <v>1</v>
      </c>
      <c r="C13" s="59" t="s">
        <v>29</v>
      </c>
      <c r="D13" s="40"/>
      <c r="E13" s="41"/>
      <c r="F13" s="25">
        <f>'JML KEBUTUHAN ANALIS'!H15</f>
        <v>0</v>
      </c>
    </row>
    <row r="14" spans="2:6" ht="14.25" customHeight="1">
      <c r="B14" s="9">
        <v>2</v>
      </c>
      <c r="C14" s="59" t="s">
        <v>30</v>
      </c>
      <c r="D14" s="40"/>
      <c r="E14" s="41"/>
      <c r="F14" s="25">
        <f>'JML KEBUTUHAN ANALIS'!H16</f>
        <v>0</v>
      </c>
    </row>
    <row r="15" spans="2:6" ht="14.25" customHeight="1">
      <c r="B15" s="9">
        <v>3</v>
      </c>
      <c r="C15" s="59" t="s">
        <v>31</v>
      </c>
      <c r="D15" s="40"/>
      <c r="E15" s="41"/>
      <c r="F15" s="25">
        <f>'JML KEBUTUHAN ANALIS'!H17</f>
        <v>0</v>
      </c>
    </row>
    <row r="16" spans="2:6" ht="14.25" customHeight="1"/>
    <row r="17" spans="6:6" ht="14.25" customHeight="1"/>
    <row r="18" spans="6:6" ht="14.25" customHeight="1">
      <c r="F18" s="1" t="str">
        <f>'JML KEBUTUHAN ANALIS'!F84</f>
        <v>Gubernur/Bupati/Walikota</v>
      </c>
    </row>
    <row r="19" spans="6:6" ht="14.25" customHeight="1">
      <c r="F19" s="1" t="str">
        <f>'JML KEBUTUHAN ANALIS'!F85</f>
        <v>Selaku Pejabat Pembina Kepegawaian</v>
      </c>
    </row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>
      <c r="F24" s="1" t="str">
        <f>'JML KEBUTUHAN ANALIS'!F90</f>
        <v>XXXXX</v>
      </c>
    </row>
    <row r="25" spans="6:6" ht="14.25" customHeight="1">
      <c r="F25" s="1">
        <f>'JML KEBUTUHAN ANALIS'!F91</f>
        <v>0</v>
      </c>
    </row>
    <row r="26" spans="6:6" ht="14.25" customHeight="1">
      <c r="F26" s="1">
        <f>'JML KEBUTUHAN ANALIS'!F92</f>
        <v>0</v>
      </c>
    </row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">
    <mergeCell ref="C9:E9"/>
    <mergeCell ref="C10:E10"/>
    <mergeCell ref="B5:B6"/>
    <mergeCell ref="C5:E6"/>
    <mergeCell ref="F5:F6"/>
    <mergeCell ref="B7:F7"/>
    <mergeCell ref="C8:E8"/>
    <mergeCell ref="C11:E11"/>
    <mergeCell ref="B12:F12"/>
    <mergeCell ref="C13:E13"/>
    <mergeCell ref="C14:E14"/>
    <mergeCell ref="C15:E15"/>
  </mergeCells>
  <pageMargins left="0.7" right="0.7" top="0.75" bottom="0.75" header="0" footer="0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0"/>
  <sheetViews>
    <sheetView workbookViewId="0"/>
  </sheetViews>
  <sheetFormatPr defaultColWidth="14.453125" defaultRowHeight="15" customHeight="1"/>
  <cols>
    <col min="1" max="1" width="8.7265625" customWidth="1"/>
    <col min="2" max="2" width="5.81640625" customWidth="1"/>
    <col min="3" max="3" width="10.54296875" customWidth="1"/>
    <col min="4" max="4" width="3.453125" customWidth="1"/>
    <col min="5" max="5" width="22" customWidth="1"/>
    <col min="6" max="6" width="17.54296875" customWidth="1"/>
    <col min="7" max="7" width="14.7265625" customWidth="1"/>
    <col min="8" max="8" width="15" customWidth="1"/>
    <col min="9" max="9" width="22.54296875" customWidth="1"/>
    <col min="10" max="10" width="19.81640625" customWidth="1"/>
    <col min="11" max="11" width="18.81640625" customWidth="1"/>
    <col min="12" max="12" width="16.54296875" customWidth="1"/>
    <col min="13" max="26" width="8.7265625" customWidth="1"/>
  </cols>
  <sheetData>
    <row r="1" spans="2:12" ht="14.25" customHeight="1"/>
    <row r="2" spans="2:12" ht="14.25" customHeight="1"/>
    <row r="3" spans="2:12" ht="14.25" customHeight="1">
      <c r="B3" s="3" t="s">
        <v>122</v>
      </c>
      <c r="C3" s="3"/>
      <c r="D3" s="2"/>
      <c r="E3" s="2"/>
      <c r="F3" s="2"/>
      <c r="G3" s="2"/>
      <c r="H3" s="2"/>
      <c r="I3" s="2"/>
      <c r="J3" s="2"/>
      <c r="K3" s="2"/>
      <c r="L3" s="2"/>
    </row>
    <row r="4" spans="2:12" ht="14.25" customHeight="1"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2:12" ht="15" customHeight="1">
      <c r="B5" s="46" t="s">
        <v>15</v>
      </c>
      <c r="C5" s="56" t="s">
        <v>16</v>
      </c>
      <c r="D5" s="34"/>
      <c r="E5" s="35"/>
      <c r="F5" s="46" t="s">
        <v>121</v>
      </c>
      <c r="G5" s="46" t="s">
        <v>123</v>
      </c>
      <c r="H5" s="46" t="s">
        <v>124</v>
      </c>
      <c r="I5" s="60" t="s">
        <v>125</v>
      </c>
      <c r="J5" s="40"/>
      <c r="K5" s="40"/>
      <c r="L5" s="41"/>
    </row>
    <row r="6" spans="2:12" ht="14.25" customHeight="1">
      <c r="B6" s="43"/>
      <c r="C6" s="36"/>
      <c r="D6" s="37"/>
      <c r="E6" s="38"/>
      <c r="F6" s="43"/>
      <c r="G6" s="43"/>
      <c r="H6" s="43"/>
      <c r="I6" s="6" t="s">
        <v>126</v>
      </c>
      <c r="J6" s="6" t="s">
        <v>19</v>
      </c>
      <c r="K6" s="6" t="s">
        <v>127</v>
      </c>
      <c r="L6" s="6" t="s">
        <v>128</v>
      </c>
    </row>
    <row r="7" spans="2:12" ht="14.25" customHeight="1">
      <c r="B7" s="47" t="s">
        <v>23</v>
      </c>
      <c r="C7" s="40"/>
      <c r="D7" s="40"/>
      <c r="E7" s="40"/>
      <c r="F7" s="40"/>
      <c r="G7" s="40"/>
      <c r="H7" s="40"/>
      <c r="I7" s="40"/>
      <c r="J7" s="40"/>
      <c r="K7" s="40"/>
      <c r="L7" s="41"/>
    </row>
    <row r="8" spans="2:12" ht="27.75" customHeight="1">
      <c r="B8" s="9">
        <v>1</v>
      </c>
      <c r="C8" s="59" t="s">
        <v>24</v>
      </c>
      <c r="D8" s="40"/>
      <c r="E8" s="41"/>
      <c r="F8" s="9">
        <f>'REKAP JML USULAN KEBUTUHAN'!F8</f>
        <v>0</v>
      </c>
      <c r="G8" s="9">
        <f>'KONDISI SAAT INI'!L15</f>
        <v>0</v>
      </c>
      <c r="H8" s="9">
        <f t="shared" ref="H8:H11" si="0">F8-G8</f>
        <v>0</v>
      </c>
      <c r="I8" s="9"/>
      <c r="J8" s="9"/>
      <c r="K8" s="9"/>
      <c r="L8" s="9"/>
    </row>
    <row r="9" spans="2:12" ht="30.75" customHeight="1">
      <c r="B9" s="9">
        <v>2</v>
      </c>
      <c r="C9" s="59" t="s">
        <v>25</v>
      </c>
      <c r="D9" s="40"/>
      <c r="E9" s="41"/>
      <c r="F9" s="9">
        <f>'REKAP JML USULAN KEBUTUHAN'!F9</f>
        <v>0</v>
      </c>
      <c r="G9" s="9">
        <f>'KONDISI SAAT INI'!L16</f>
        <v>0</v>
      </c>
      <c r="H9" s="9">
        <f t="shared" si="0"/>
        <v>0</v>
      </c>
      <c r="I9" s="9"/>
      <c r="J9" s="9"/>
      <c r="K9" s="9"/>
      <c r="L9" s="9"/>
    </row>
    <row r="10" spans="2:12" ht="27.75" customHeight="1">
      <c r="B10" s="9">
        <v>3</v>
      </c>
      <c r="C10" s="59" t="s">
        <v>26</v>
      </c>
      <c r="D10" s="40"/>
      <c r="E10" s="41"/>
      <c r="F10" s="9">
        <f>'REKAP JML USULAN KEBUTUHAN'!F10</f>
        <v>0</v>
      </c>
      <c r="G10" s="9">
        <f>'KONDISI SAAT INI'!L17</f>
        <v>0</v>
      </c>
      <c r="H10" s="9">
        <f t="shared" si="0"/>
        <v>0</v>
      </c>
      <c r="I10" s="9"/>
      <c r="J10" s="9"/>
      <c r="K10" s="9"/>
      <c r="L10" s="9"/>
    </row>
    <row r="11" spans="2:12" ht="33" customHeight="1">
      <c r="B11" s="9">
        <v>4</v>
      </c>
      <c r="C11" s="59" t="s">
        <v>27</v>
      </c>
      <c r="D11" s="40"/>
      <c r="E11" s="41"/>
      <c r="F11" s="25">
        <f>'REKAP JML USULAN KEBUTUHAN'!F11</f>
        <v>0</v>
      </c>
      <c r="G11" s="9">
        <f>'KONDISI SAAT INI'!L18</f>
        <v>0</v>
      </c>
      <c r="H11" s="25">
        <f t="shared" si="0"/>
        <v>0</v>
      </c>
      <c r="I11" s="9"/>
      <c r="J11" s="9"/>
      <c r="K11" s="9"/>
      <c r="L11" s="9"/>
    </row>
    <row r="12" spans="2:12" ht="14.25" customHeight="1">
      <c r="B12" s="44" t="s">
        <v>28</v>
      </c>
      <c r="C12" s="40"/>
      <c r="D12" s="40"/>
      <c r="E12" s="40"/>
      <c r="F12" s="40"/>
      <c r="G12" s="40"/>
      <c r="H12" s="40"/>
      <c r="I12" s="40"/>
      <c r="J12" s="40"/>
      <c r="K12" s="40"/>
      <c r="L12" s="41"/>
    </row>
    <row r="13" spans="2:12" ht="27" customHeight="1">
      <c r="B13" s="9">
        <v>1</v>
      </c>
      <c r="C13" s="59" t="s">
        <v>29</v>
      </c>
      <c r="D13" s="40"/>
      <c r="E13" s="41"/>
      <c r="F13" s="25">
        <f>'REKAP JML USULAN KEBUTUHAN'!F13</f>
        <v>0</v>
      </c>
      <c r="G13" s="9">
        <f>'KONDISI SAAT INI'!L20</f>
        <v>0</v>
      </c>
      <c r="H13" s="25">
        <f t="shared" ref="H13:H15" si="1">F13-G13</f>
        <v>0</v>
      </c>
      <c r="I13" s="9"/>
      <c r="J13" s="9"/>
      <c r="K13" s="9"/>
      <c r="L13" s="9"/>
    </row>
    <row r="14" spans="2:12" ht="31.5" customHeight="1">
      <c r="B14" s="9">
        <v>2</v>
      </c>
      <c r="C14" s="59" t="s">
        <v>30</v>
      </c>
      <c r="D14" s="40"/>
      <c r="E14" s="41"/>
      <c r="F14" s="25">
        <f>'REKAP JML USULAN KEBUTUHAN'!F14</f>
        <v>0</v>
      </c>
      <c r="G14" s="9">
        <f>'KONDISI SAAT INI'!L21</f>
        <v>0</v>
      </c>
      <c r="H14" s="25">
        <f t="shared" si="1"/>
        <v>0</v>
      </c>
      <c r="I14" s="9"/>
      <c r="J14" s="9"/>
      <c r="K14" s="9"/>
      <c r="L14" s="9"/>
    </row>
    <row r="15" spans="2:12" ht="27.75" customHeight="1">
      <c r="B15" s="9">
        <v>3</v>
      </c>
      <c r="C15" s="59" t="s">
        <v>31</v>
      </c>
      <c r="D15" s="40"/>
      <c r="E15" s="41"/>
      <c r="F15" s="25">
        <f>'REKAP JML USULAN KEBUTUHAN'!F15</f>
        <v>0</v>
      </c>
      <c r="G15" s="9">
        <f>'KONDISI SAAT INI'!L22</f>
        <v>0</v>
      </c>
      <c r="H15" s="25">
        <f t="shared" si="1"/>
        <v>0</v>
      </c>
      <c r="I15" s="9"/>
      <c r="J15" s="9"/>
      <c r="K15" s="9"/>
      <c r="L15" s="9"/>
    </row>
    <row r="16" spans="2:12" ht="14.25" customHeight="1"/>
    <row r="17" spans="10:10" ht="14.25" customHeight="1"/>
    <row r="18" spans="10:10" ht="14.25" customHeight="1">
      <c r="J18" s="1" t="str">
        <f>'REKAP JML USULAN KEBUTUHAN'!F18</f>
        <v>Gubernur/Bupati/Walikota</v>
      </c>
    </row>
    <row r="19" spans="10:10" ht="14.25" customHeight="1">
      <c r="J19" s="1" t="str">
        <f>'REKAP JML USULAN KEBUTUHAN'!F19</f>
        <v>Selaku Pejabat Pembina Kepegawaian</v>
      </c>
    </row>
    <row r="20" spans="10:10" ht="14.25" customHeight="1"/>
    <row r="21" spans="10:10" ht="14.25" customHeight="1"/>
    <row r="22" spans="10:10" ht="14.25" customHeight="1"/>
    <row r="23" spans="10:10" ht="14.25" customHeight="1"/>
    <row r="24" spans="10:10" ht="14.25" customHeight="1">
      <c r="J24" s="1" t="str">
        <f>'REKAP JML USULAN KEBUTUHAN'!F24</f>
        <v>XXXXX</v>
      </c>
    </row>
    <row r="25" spans="10:10" ht="14.25" customHeight="1">
      <c r="J25" s="1">
        <f>'REKAP JML USULAN KEBUTUHAN'!F25</f>
        <v>0</v>
      </c>
    </row>
    <row r="26" spans="10:10" ht="14.25" customHeight="1">
      <c r="J26" s="1">
        <f>'REKAP JML USULAN KEBUTUHAN'!F26</f>
        <v>0</v>
      </c>
    </row>
    <row r="27" spans="10:10" ht="14.25" customHeight="1"/>
    <row r="28" spans="10:10" ht="14.25" customHeight="1"/>
    <row r="29" spans="10:10" ht="14.25" customHeight="1"/>
    <row r="30" spans="10:10" ht="14.25" customHeight="1"/>
    <row r="31" spans="10:10" ht="14.25" customHeight="1"/>
    <row r="32" spans="10:1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5">
    <mergeCell ref="F5:F6"/>
    <mergeCell ref="G5:G6"/>
    <mergeCell ref="H5:H6"/>
    <mergeCell ref="I5:L5"/>
    <mergeCell ref="B7:L7"/>
    <mergeCell ref="C13:E13"/>
    <mergeCell ref="C14:E14"/>
    <mergeCell ref="C15:E15"/>
    <mergeCell ref="B5:B6"/>
    <mergeCell ref="C5:E6"/>
    <mergeCell ref="C8:E8"/>
    <mergeCell ref="C9:E9"/>
    <mergeCell ref="C10:E10"/>
    <mergeCell ref="C11:E11"/>
    <mergeCell ref="B12:L12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0"/>
  <sheetViews>
    <sheetView workbookViewId="0"/>
  </sheetViews>
  <sheetFormatPr defaultColWidth="14.453125" defaultRowHeight="15" customHeight="1"/>
  <cols>
    <col min="1" max="1" width="8.7265625" customWidth="1"/>
    <col min="2" max="2" width="3.81640625" customWidth="1"/>
    <col min="3" max="3" width="42.26953125" customWidth="1"/>
    <col min="4" max="4" width="29.08984375" customWidth="1"/>
    <col min="5" max="5" width="13.453125" customWidth="1"/>
    <col min="6" max="6" width="14.08984375" customWidth="1"/>
    <col min="7" max="7" width="11.26953125" customWidth="1"/>
    <col min="8" max="9" width="8.7265625" customWidth="1"/>
    <col min="10" max="10" width="24.08984375" customWidth="1"/>
    <col min="11" max="11" width="8.7265625" customWidth="1"/>
    <col min="12" max="12" width="15.7265625" customWidth="1"/>
    <col min="13" max="26" width="8.7265625" customWidth="1"/>
  </cols>
  <sheetData>
    <row r="1" spans="2:12" ht="14.25" customHeight="1">
      <c r="C1" s="20"/>
    </row>
    <row r="2" spans="2:12" ht="14.25" customHeight="1">
      <c r="C2" s="20"/>
    </row>
    <row r="3" spans="2:12" ht="14.25" customHeight="1">
      <c r="C3" s="20"/>
    </row>
    <row r="4" spans="2:12" ht="28.5" customHeight="1">
      <c r="B4" s="49" t="s">
        <v>15</v>
      </c>
      <c r="C4" s="62" t="s">
        <v>129</v>
      </c>
      <c r="D4" s="62" t="s">
        <v>130</v>
      </c>
      <c r="E4" s="63" t="s">
        <v>131</v>
      </c>
      <c r="F4" s="40"/>
      <c r="G4" s="41"/>
    </row>
    <row r="5" spans="2:12" ht="14.25" customHeight="1">
      <c r="B5" s="43"/>
      <c r="C5" s="43"/>
      <c r="D5" s="43"/>
      <c r="E5" s="27" t="s">
        <v>132</v>
      </c>
      <c r="F5" s="27" t="s">
        <v>133</v>
      </c>
      <c r="G5" s="27" t="s">
        <v>134</v>
      </c>
      <c r="L5" s="1" t="s">
        <v>135</v>
      </c>
    </row>
    <row r="6" spans="2:12" ht="14.25" customHeight="1">
      <c r="B6" s="17">
        <v>1</v>
      </c>
      <c r="C6" s="13" t="s">
        <v>44</v>
      </c>
      <c r="D6" s="12">
        <f>SUM(E6:G6)</f>
        <v>6</v>
      </c>
      <c r="E6" s="9">
        <v>3</v>
      </c>
      <c r="F6" s="9">
        <v>2</v>
      </c>
      <c r="G6" s="9">
        <v>1</v>
      </c>
      <c r="J6" s="1" t="s">
        <v>136</v>
      </c>
      <c r="K6" s="1">
        <f>SUM('JML KEBUTUHAN DAMKAR'!C7:C22,'JML KEBUTUHAN DAMKAR'!C24:C30)</f>
        <v>0</v>
      </c>
      <c r="L6" s="1">
        <f>K6/2</f>
        <v>0</v>
      </c>
    </row>
    <row r="7" spans="2:12" ht="14.25" customHeight="1">
      <c r="B7" s="17">
        <v>2</v>
      </c>
      <c r="C7" s="13" t="s">
        <v>45</v>
      </c>
      <c r="D7" s="12">
        <v>4</v>
      </c>
      <c r="E7" s="9">
        <v>3</v>
      </c>
      <c r="F7" s="9">
        <v>1</v>
      </c>
      <c r="G7" s="9">
        <v>0</v>
      </c>
      <c r="J7" s="1" t="s">
        <v>137</v>
      </c>
      <c r="K7" s="1">
        <f>'JML KEBUTUHAN DAMKAR'!C23</f>
        <v>0</v>
      </c>
      <c r="L7" s="28">
        <f>K7/7</f>
        <v>0</v>
      </c>
    </row>
    <row r="8" spans="2:12" ht="14.25" customHeight="1">
      <c r="B8" s="17">
        <v>3</v>
      </c>
      <c r="C8" s="13" t="s">
        <v>46</v>
      </c>
      <c r="D8" s="12">
        <v>6</v>
      </c>
      <c r="E8" s="9">
        <v>3</v>
      </c>
      <c r="F8" s="9">
        <v>2</v>
      </c>
      <c r="G8" s="9">
        <v>1</v>
      </c>
    </row>
    <row r="9" spans="2:12" ht="14.25" customHeight="1">
      <c r="B9" s="17">
        <v>4</v>
      </c>
      <c r="C9" s="13" t="s">
        <v>47</v>
      </c>
      <c r="D9" s="12">
        <v>3</v>
      </c>
      <c r="E9" s="9">
        <v>1</v>
      </c>
      <c r="F9" s="9">
        <v>1</v>
      </c>
      <c r="G9" s="9">
        <v>1</v>
      </c>
      <c r="L9" s="1" t="s">
        <v>138</v>
      </c>
    </row>
    <row r="10" spans="2:12" ht="14.25" customHeight="1">
      <c r="B10" s="17">
        <v>5</v>
      </c>
      <c r="C10" s="13" t="s">
        <v>48</v>
      </c>
      <c r="D10" s="12">
        <v>4</v>
      </c>
      <c r="E10" s="9">
        <v>1</v>
      </c>
      <c r="F10" s="9">
        <v>2</v>
      </c>
      <c r="G10" s="9">
        <v>1</v>
      </c>
      <c r="J10" s="1" t="s">
        <v>136</v>
      </c>
      <c r="K10" s="1">
        <f>SUM('JML KEBUTUHAN DAMKAR'!C40:C55,'JML KEBUTUHAN DAMKAR'!C57:C63)</f>
        <v>0</v>
      </c>
      <c r="L10" s="1">
        <f>K10/2</f>
        <v>0</v>
      </c>
    </row>
    <row r="11" spans="2:12" ht="14.25" customHeight="1">
      <c r="B11" s="17">
        <v>6</v>
      </c>
      <c r="C11" s="13" t="s">
        <v>49</v>
      </c>
      <c r="D11" s="12">
        <v>4</v>
      </c>
      <c r="E11" s="9">
        <v>2</v>
      </c>
      <c r="F11" s="9">
        <v>1</v>
      </c>
      <c r="G11" s="9">
        <v>1</v>
      </c>
      <c r="J11" s="1" t="s">
        <v>137</v>
      </c>
      <c r="K11" s="1">
        <f>'JML KEBUTUHAN DAMKAR'!C56</f>
        <v>0</v>
      </c>
      <c r="L11" s="1">
        <f>K11/7</f>
        <v>0</v>
      </c>
    </row>
    <row r="12" spans="2:12" ht="14.25" customHeight="1">
      <c r="B12" s="17">
        <v>7</v>
      </c>
      <c r="C12" s="13" t="s">
        <v>50</v>
      </c>
      <c r="D12" s="12">
        <v>6</v>
      </c>
      <c r="E12" s="9">
        <v>4</v>
      </c>
      <c r="F12" s="9">
        <v>1</v>
      </c>
      <c r="G12" s="9">
        <v>1</v>
      </c>
    </row>
    <row r="13" spans="2:12" ht="14.25" customHeight="1">
      <c r="B13" s="17">
        <v>8</v>
      </c>
      <c r="C13" s="13" t="s">
        <v>51</v>
      </c>
      <c r="D13" s="12">
        <v>6</v>
      </c>
      <c r="E13" s="9">
        <v>4</v>
      </c>
      <c r="F13" s="9">
        <v>1</v>
      </c>
      <c r="G13" s="9">
        <v>1</v>
      </c>
      <c r="L13" s="1" t="s">
        <v>139</v>
      </c>
    </row>
    <row r="14" spans="2:12" ht="14.25" customHeight="1">
      <c r="B14" s="17">
        <v>9</v>
      </c>
      <c r="C14" s="14" t="s">
        <v>52</v>
      </c>
      <c r="D14" s="12">
        <v>6</v>
      </c>
      <c r="E14" s="9">
        <v>3</v>
      </c>
      <c r="F14" s="9">
        <v>2</v>
      </c>
      <c r="G14" s="9">
        <v>1</v>
      </c>
      <c r="J14" s="1" t="s">
        <v>136</v>
      </c>
      <c r="K14" s="1">
        <f>SUM('JML KEBUTUHAN DAMKAR'!C73:C88,'JML KEBUTUHAN DAMKAR'!C90:C96)</f>
        <v>0</v>
      </c>
      <c r="L14" s="1">
        <f>K14/2</f>
        <v>0</v>
      </c>
    </row>
    <row r="15" spans="2:12" ht="14.25" customHeight="1">
      <c r="B15" s="17">
        <v>10</v>
      </c>
      <c r="C15" s="13" t="s">
        <v>53</v>
      </c>
      <c r="D15" s="12">
        <v>4</v>
      </c>
      <c r="E15" s="9">
        <v>2</v>
      </c>
      <c r="F15" s="9">
        <v>1</v>
      </c>
      <c r="G15" s="9">
        <v>1</v>
      </c>
      <c r="J15" s="1" t="s">
        <v>137</v>
      </c>
      <c r="K15" s="1">
        <f>'JML KEBUTUHAN DAMKAR'!C89</f>
        <v>0</v>
      </c>
      <c r="L15" s="1">
        <f>K149</f>
        <v>0</v>
      </c>
    </row>
    <row r="16" spans="2:12" ht="14.25" customHeight="1">
      <c r="B16" s="17">
        <v>11</v>
      </c>
      <c r="C16" s="14" t="s">
        <v>54</v>
      </c>
      <c r="D16" s="12">
        <v>6</v>
      </c>
      <c r="E16" s="9">
        <v>3</v>
      </c>
      <c r="F16" s="9">
        <v>2</v>
      </c>
      <c r="G16" s="9">
        <v>1</v>
      </c>
    </row>
    <row r="17" spans="2:12" ht="14.25" customHeight="1">
      <c r="B17" s="17">
        <v>12</v>
      </c>
      <c r="C17" s="13" t="s">
        <v>55</v>
      </c>
      <c r="D17" s="12">
        <v>6</v>
      </c>
      <c r="E17" s="9">
        <v>2</v>
      </c>
      <c r="F17" s="9">
        <v>3</v>
      </c>
      <c r="G17" s="9">
        <v>1</v>
      </c>
      <c r="L17" s="1" t="s">
        <v>140</v>
      </c>
    </row>
    <row r="18" spans="2:12" ht="14.25" customHeight="1">
      <c r="B18" s="17">
        <v>13</v>
      </c>
      <c r="C18" s="14" t="s">
        <v>56</v>
      </c>
      <c r="D18" s="12">
        <v>6</v>
      </c>
      <c r="E18" s="9">
        <v>1</v>
      </c>
      <c r="F18" s="9">
        <v>3</v>
      </c>
      <c r="G18" s="9">
        <v>2</v>
      </c>
      <c r="J18" s="1" t="s">
        <v>136</v>
      </c>
      <c r="K18" s="1">
        <f>SUM('JML KEBUTUHAN DAMKAR'!C106:C121,'JML KEBUTUHAN DAMKAR'!C123:C129)</f>
        <v>0</v>
      </c>
      <c r="L18" s="1">
        <f>K18/2</f>
        <v>0</v>
      </c>
    </row>
    <row r="19" spans="2:12" ht="14.25" customHeight="1">
      <c r="B19" s="17">
        <v>14</v>
      </c>
      <c r="C19" s="13" t="s">
        <v>57</v>
      </c>
      <c r="D19" s="12">
        <v>5</v>
      </c>
      <c r="E19" s="9">
        <v>2</v>
      </c>
      <c r="F19" s="9">
        <v>2</v>
      </c>
      <c r="G19" s="9">
        <v>1</v>
      </c>
      <c r="J19" s="1" t="s">
        <v>137</v>
      </c>
      <c r="K19" s="1">
        <f>'JML KEBUTUHAN DAMKAR'!C122</f>
        <v>0</v>
      </c>
      <c r="L19" s="1">
        <f>K19/7</f>
        <v>0</v>
      </c>
    </row>
    <row r="20" spans="2:12" ht="14.25" customHeight="1">
      <c r="B20" s="17">
        <v>15</v>
      </c>
      <c r="C20" s="13" t="s">
        <v>58</v>
      </c>
      <c r="D20" s="12">
        <v>8</v>
      </c>
      <c r="E20" s="9">
        <v>1</v>
      </c>
      <c r="F20" s="9">
        <v>4</v>
      </c>
      <c r="G20" s="9">
        <v>3</v>
      </c>
    </row>
    <row r="21" spans="2:12" ht="14.25" customHeight="1">
      <c r="B21" s="17">
        <v>16</v>
      </c>
      <c r="C21" s="13" t="s">
        <v>59</v>
      </c>
      <c r="D21" s="12">
        <v>6</v>
      </c>
      <c r="E21" s="9">
        <v>1</v>
      </c>
      <c r="F21" s="9">
        <v>3</v>
      </c>
      <c r="G21" s="9">
        <v>2</v>
      </c>
      <c r="L21" s="1" t="s">
        <v>141</v>
      </c>
    </row>
    <row r="22" spans="2:12" ht="14.25" customHeight="1">
      <c r="B22" s="17">
        <v>17</v>
      </c>
      <c r="C22" s="13" t="s">
        <v>60</v>
      </c>
      <c r="D22" s="12">
        <v>1</v>
      </c>
      <c r="E22" s="9">
        <v>0</v>
      </c>
      <c r="F22" s="9">
        <v>1</v>
      </c>
      <c r="G22" s="9">
        <v>0</v>
      </c>
      <c r="J22" s="1" t="s">
        <v>136</v>
      </c>
      <c r="K22" s="1">
        <f>SUM('JML KEBUTUHAN DAMKAR'!C139:C154,'JML KEBUTUHAN DAMKAR'!C156:C162)</f>
        <v>0</v>
      </c>
      <c r="L22" s="1">
        <f>K22/2</f>
        <v>0</v>
      </c>
    </row>
    <row r="23" spans="2:12" ht="14.25" customHeight="1">
      <c r="B23" s="17">
        <v>18</v>
      </c>
      <c r="C23" s="13" t="s">
        <v>61</v>
      </c>
      <c r="D23" s="12">
        <v>2</v>
      </c>
      <c r="E23" s="9">
        <v>1</v>
      </c>
      <c r="F23" s="9">
        <v>1</v>
      </c>
      <c r="G23" s="9">
        <v>0</v>
      </c>
      <c r="J23" s="1" t="s">
        <v>137</v>
      </c>
      <c r="K23" s="1">
        <f>'JML KEBUTUHAN DAMKAR'!C155</f>
        <v>0</v>
      </c>
      <c r="L23" s="1">
        <f>K23/7</f>
        <v>0</v>
      </c>
    </row>
    <row r="24" spans="2:12" ht="14.25" customHeight="1">
      <c r="B24" s="17">
        <v>19</v>
      </c>
      <c r="C24" s="13" t="s">
        <v>62</v>
      </c>
      <c r="D24" s="12">
        <v>4</v>
      </c>
      <c r="E24" s="9">
        <v>1</v>
      </c>
      <c r="F24" s="9">
        <v>2</v>
      </c>
      <c r="G24" s="9">
        <v>1</v>
      </c>
    </row>
    <row r="25" spans="2:12" ht="14.25" customHeight="1">
      <c r="B25" s="17">
        <v>20</v>
      </c>
      <c r="C25" s="13" t="s">
        <v>63</v>
      </c>
      <c r="D25" s="12">
        <v>4</v>
      </c>
      <c r="E25" s="9">
        <v>1</v>
      </c>
      <c r="F25" s="9">
        <v>2</v>
      </c>
      <c r="G25" s="9">
        <v>1</v>
      </c>
    </row>
    <row r="26" spans="2:12" ht="14.25" customHeight="1">
      <c r="B26" s="17">
        <v>21</v>
      </c>
      <c r="C26" s="13" t="s">
        <v>64</v>
      </c>
      <c r="D26" s="12">
        <v>7</v>
      </c>
      <c r="E26" s="9">
        <v>2</v>
      </c>
      <c r="F26" s="9">
        <v>3</v>
      </c>
      <c r="G26" s="9">
        <v>2</v>
      </c>
    </row>
    <row r="27" spans="2:12" ht="14.25" customHeight="1">
      <c r="B27" s="17">
        <v>22</v>
      </c>
      <c r="C27" s="13" t="s">
        <v>65</v>
      </c>
      <c r="D27" s="12">
        <v>1</v>
      </c>
      <c r="E27" s="9">
        <v>1</v>
      </c>
      <c r="F27" s="9">
        <v>0</v>
      </c>
      <c r="G27" s="9">
        <v>0</v>
      </c>
    </row>
    <row r="28" spans="2:12" ht="14.25" customHeight="1">
      <c r="B28" s="17">
        <v>23</v>
      </c>
      <c r="C28" s="13" t="s">
        <v>66</v>
      </c>
      <c r="D28" s="12">
        <v>4</v>
      </c>
      <c r="E28" s="9">
        <v>2</v>
      </c>
      <c r="F28" s="9">
        <v>1</v>
      </c>
      <c r="G28" s="9">
        <v>1</v>
      </c>
    </row>
    <row r="29" spans="2:12" ht="14.25" customHeight="1">
      <c r="B29" s="17">
        <v>24</v>
      </c>
      <c r="C29" s="13" t="s">
        <v>67</v>
      </c>
      <c r="D29" s="12">
        <v>4</v>
      </c>
      <c r="E29" s="9">
        <v>3</v>
      </c>
      <c r="F29" s="9">
        <v>1</v>
      </c>
      <c r="G29" s="9">
        <v>0</v>
      </c>
    </row>
    <row r="30" spans="2:12" ht="14.25" customHeight="1">
      <c r="C30" s="20"/>
    </row>
    <row r="31" spans="2:12" ht="14.25" customHeight="1">
      <c r="C31" s="20"/>
    </row>
    <row r="32" spans="2:12" ht="14.25" customHeight="1">
      <c r="C32" s="64" t="s">
        <v>142</v>
      </c>
      <c r="D32" s="31"/>
      <c r="E32" s="31"/>
    </row>
    <row r="33" spans="3:5" ht="14.25" customHeight="1">
      <c r="C33" s="61" t="s">
        <v>143</v>
      </c>
      <c r="D33" s="31"/>
      <c r="E33" s="29">
        <v>32.049999999999997</v>
      </c>
    </row>
    <row r="34" spans="3:5" ht="14.25" customHeight="1">
      <c r="C34" s="61" t="s">
        <v>79</v>
      </c>
      <c r="D34" s="31"/>
      <c r="E34" s="29">
        <v>32.89</v>
      </c>
    </row>
    <row r="35" spans="3:5" ht="14.25" customHeight="1">
      <c r="C35" s="61" t="s">
        <v>144</v>
      </c>
      <c r="D35" s="31"/>
      <c r="E35" s="29">
        <v>32.049999999999997</v>
      </c>
    </row>
    <row r="36" spans="3:5" ht="14.25" customHeight="1">
      <c r="C36" s="61" t="s">
        <v>145</v>
      </c>
      <c r="D36" s="31"/>
      <c r="E36" s="29">
        <v>17.12</v>
      </c>
    </row>
    <row r="37" spans="3:5" ht="14.25" customHeight="1">
      <c r="C37" s="61" t="s">
        <v>146</v>
      </c>
      <c r="D37" s="31"/>
      <c r="E37" s="29">
        <v>2.1</v>
      </c>
    </row>
    <row r="38" spans="3:5" ht="14.25" customHeight="1">
      <c r="C38" s="61" t="s">
        <v>147</v>
      </c>
      <c r="D38" s="31"/>
      <c r="E38" s="29">
        <v>7.81</v>
      </c>
    </row>
    <row r="39" spans="3:5" ht="14.25" customHeight="1">
      <c r="C39" s="61" t="s">
        <v>148</v>
      </c>
      <c r="D39" s="31"/>
      <c r="E39" s="29">
        <v>12.5</v>
      </c>
    </row>
    <row r="40" spans="3:5" ht="14.25" customHeight="1">
      <c r="C40" s="61" t="s">
        <v>149</v>
      </c>
      <c r="D40" s="31"/>
      <c r="E40" s="29">
        <v>2.78</v>
      </c>
    </row>
    <row r="41" spans="3:5" ht="14.25" customHeight="1">
      <c r="C41" s="20"/>
    </row>
    <row r="42" spans="3:5" ht="14.25" customHeight="1">
      <c r="C42" s="20"/>
    </row>
    <row r="43" spans="3:5" ht="14.25" customHeight="1">
      <c r="C43" s="20"/>
    </row>
    <row r="44" spans="3:5" ht="14.25" customHeight="1">
      <c r="C44" s="20"/>
    </row>
    <row r="45" spans="3:5" ht="14.25" customHeight="1">
      <c r="C45" s="20"/>
    </row>
    <row r="46" spans="3:5" ht="14.25" customHeight="1">
      <c r="C46" s="20"/>
    </row>
    <row r="47" spans="3:5" ht="14.25" customHeight="1">
      <c r="C47" s="20"/>
    </row>
    <row r="48" spans="3:5" ht="14.25" customHeight="1">
      <c r="C48" s="20"/>
    </row>
    <row r="49" spans="3:3" ht="14.25" customHeight="1">
      <c r="C49" s="20"/>
    </row>
    <row r="50" spans="3:3" ht="14.25" customHeight="1">
      <c r="C50" s="20"/>
    </row>
    <row r="51" spans="3:3" ht="14.25" customHeight="1">
      <c r="C51" s="20"/>
    </row>
    <row r="52" spans="3:3" ht="14.25" customHeight="1">
      <c r="C52" s="20"/>
    </row>
    <row r="53" spans="3:3" ht="14.25" customHeight="1">
      <c r="C53" s="20"/>
    </row>
    <row r="54" spans="3:3" ht="14.25" customHeight="1">
      <c r="C54" s="20"/>
    </row>
    <row r="55" spans="3:3" ht="14.25" customHeight="1">
      <c r="C55" s="20"/>
    </row>
    <row r="56" spans="3:3" ht="14.25" customHeight="1">
      <c r="C56" s="20"/>
    </row>
    <row r="57" spans="3:3" ht="14.25" customHeight="1">
      <c r="C57" s="20"/>
    </row>
    <row r="58" spans="3:3" ht="14.25" customHeight="1">
      <c r="C58" s="20"/>
    </row>
    <row r="59" spans="3:3" ht="14.25" customHeight="1">
      <c r="C59" s="20"/>
    </row>
    <row r="60" spans="3:3" ht="14.25" customHeight="1">
      <c r="C60" s="20"/>
    </row>
    <row r="61" spans="3:3" ht="14.25" customHeight="1">
      <c r="C61" s="20"/>
    </row>
    <row r="62" spans="3:3" ht="14.25" customHeight="1">
      <c r="C62" s="20"/>
    </row>
    <row r="63" spans="3:3" ht="14.25" customHeight="1">
      <c r="C63" s="20"/>
    </row>
    <row r="64" spans="3:3" ht="14.25" customHeight="1">
      <c r="C64" s="20"/>
    </row>
    <row r="65" spans="3:3" ht="14.25" customHeight="1">
      <c r="C65" s="20"/>
    </row>
    <row r="66" spans="3:3" ht="14.25" customHeight="1">
      <c r="C66" s="20"/>
    </row>
    <row r="67" spans="3:3" ht="14.25" customHeight="1">
      <c r="C67" s="20"/>
    </row>
    <row r="68" spans="3:3" ht="14.25" customHeight="1">
      <c r="C68" s="20"/>
    </row>
    <row r="69" spans="3:3" ht="14.25" customHeight="1">
      <c r="C69" s="20"/>
    </row>
    <row r="70" spans="3:3" ht="14.25" customHeight="1">
      <c r="C70" s="20"/>
    </row>
    <row r="71" spans="3:3" ht="14.25" customHeight="1">
      <c r="C71" s="20"/>
    </row>
    <row r="72" spans="3:3" ht="14.25" customHeight="1">
      <c r="C72" s="20"/>
    </row>
    <row r="73" spans="3:3" ht="14.25" customHeight="1">
      <c r="C73" s="20"/>
    </row>
    <row r="74" spans="3:3" ht="14.25" customHeight="1">
      <c r="C74" s="20"/>
    </row>
    <row r="75" spans="3:3" ht="14.25" customHeight="1">
      <c r="C75" s="20"/>
    </row>
    <row r="76" spans="3:3" ht="14.25" customHeight="1">
      <c r="C76" s="20"/>
    </row>
    <row r="77" spans="3:3" ht="14.25" customHeight="1">
      <c r="C77" s="20"/>
    </row>
    <row r="78" spans="3:3" ht="14.25" customHeight="1">
      <c r="C78" s="20"/>
    </row>
    <row r="79" spans="3:3" ht="14.25" customHeight="1">
      <c r="C79" s="20"/>
    </row>
    <row r="80" spans="3:3" ht="14.25" customHeight="1">
      <c r="C80" s="20"/>
    </row>
    <row r="81" spans="3:3" ht="14.25" customHeight="1">
      <c r="C81" s="20"/>
    </row>
    <row r="82" spans="3:3" ht="14.25" customHeight="1">
      <c r="C82" s="20"/>
    </row>
    <row r="83" spans="3:3" ht="14.25" customHeight="1">
      <c r="C83" s="20"/>
    </row>
    <row r="84" spans="3:3" ht="14.25" customHeight="1">
      <c r="C84" s="20"/>
    </row>
    <row r="85" spans="3:3" ht="14.25" customHeight="1">
      <c r="C85" s="20"/>
    </row>
    <row r="86" spans="3:3" ht="14.25" customHeight="1">
      <c r="C86" s="20"/>
    </row>
    <row r="87" spans="3:3" ht="14.25" customHeight="1">
      <c r="C87" s="20"/>
    </row>
    <row r="88" spans="3:3" ht="14.25" customHeight="1">
      <c r="C88" s="20"/>
    </row>
    <row r="89" spans="3:3" ht="14.25" customHeight="1">
      <c r="C89" s="20"/>
    </row>
    <row r="90" spans="3:3" ht="14.25" customHeight="1">
      <c r="C90" s="20"/>
    </row>
    <row r="91" spans="3:3" ht="14.25" customHeight="1">
      <c r="C91" s="20"/>
    </row>
    <row r="92" spans="3:3" ht="14.25" customHeight="1">
      <c r="C92" s="20"/>
    </row>
    <row r="93" spans="3:3" ht="14.25" customHeight="1">
      <c r="C93" s="20"/>
    </row>
    <row r="94" spans="3:3" ht="14.25" customHeight="1">
      <c r="C94" s="20"/>
    </row>
    <row r="95" spans="3:3" ht="14.25" customHeight="1">
      <c r="C95" s="20"/>
    </row>
    <row r="96" spans="3:3" ht="14.25" customHeight="1">
      <c r="C96" s="20"/>
    </row>
    <row r="97" spans="3:3" ht="14.25" customHeight="1">
      <c r="C97" s="20"/>
    </row>
    <row r="98" spans="3:3" ht="14.25" customHeight="1">
      <c r="C98" s="20"/>
    </row>
    <row r="99" spans="3:3" ht="14.25" customHeight="1">
      <c r="C99" s="20"/>
    </row>
    <row r="100" spans="3:3" ht="14.25" customHeight="1">
      <c r="C100" s="20"/>
    </row>
    <row r="101" spans="3:3" ht="14.25" customHeight="1">
      <c r="C101" s="20"/>
    </row>
    <row r="102" spans="3:3" ht="14.25" customHeight="1">
      <c r="C102" s="20"/>
    </row>
    <row r="103" spans="3:3" ht="14.25" customHeight="1">
      <c r="C103" s="20"/>
    </row>
    <row r="104" spans="3:3" ht="14.25" customHeight="1">
      <c r="C104" s="20"/>
    </row>
    <row r="105" spans="3:3" ht="14.25" customHeight="1">
      <c r="C105" s="20"/>
    </row>
    <row r="106" spans="3:3" ht="14.25" customHeight="1">
      <c r="C106" s="20"/>
    </row>
    <row r="107" spans="3:3" ht="14.25" customHeight="1">
      <c r="C107" s="20"/>
    </row>
    <row r="108" spans="3:3" ht="14.25" customHeight="1">
      <c r="C108" s="20"/>
    </row>
    <row r="109" spans="3:3" ht="14.25" customHeight="1">
      <c r="C109" s="20"/>
    </row>
    <row r="110" spans="3:3" ht="14.25" customHeight="1">
      <c r="C110" s="20"/>
    </row>
    <row r="111" spans="3:3" ht="14.25" customHeight="1">
      <c r="C111" s="20"/>
    </row>
    <row r="112" spans="3:3" ht="14.25" customHeight="1">
      <c r="C112" s="20"/>
    </row>
    <row r="113" spans="3:3" ht="14.25" customHeight="1">
      <c r="C113" s="20"/>
    </row>
    <row r="114" spans="3:3" ht="14.25" customHeight="1">
      <c r="C114" s="20"/>
    </row>
    <row r="115" spans="3:3" ht="14.25" customHeight="1">
      <c r="C115" s="20"/>
    </row>
    <row r="116" spans="3:3" ht="14.25" customHeight="1">
      <c r="C116" s="20"/>
    </row>
    <row r="117" spans="3:3" ht="14.25" customHeight="1">
      <c r="C117" s="20"/>
    </row>
    <row r="118" spans="3:3" ht="14.25" customHeight="1">
      <c r="C118" s="20"/>
    </row>
    <row r="119" spans="3:3" ht="14.25" customHeight="1">
      <c r="C119" s="20"/>
    </row>
    <row r="120" spans="3:3" ht="14.25" customHeight="1">
      <c r="C120" s="20"/>
    </row>
    <row r="121" spans="3:3" ht="14.25" customHeight="1">
      <c r="C121" s="20"/>
    </row>
    <row r="122" spans="3:3" ht="14.25" customHeight="1">
      <c r="C122" s="20"/>
    </row>
    <row r="123" spans="3:3" ht="14.25" customHeight="1">
      <c r="C123" s="20"/>
    </row>
    <row r="124" spans="3:3" ht="14.25" customHeight="1">
      <c r="C124" s="20"/>
    </row>
    <row r="125" spans="3:3" ht="14.25" customHeight="1">
      <c r="C125" s="20"/>
    </row>
    <row r="126" spans="3:3" ht="14.25" customHeight="1">
      <c r="C126" s="20"/>
    </row>
    <row r="127" spans="3:3" ht="14.25" customHeight="1">
      <c r="C127" s="20"/>
    </row>
    <row r="128" spans="3:3" ht="14.25" customHeight="1">
      <c r="C128" s="20"/>
    </row>
    <row r="129" spans="3:3" ht="14.25" customHeight="1">
      <c r="C129" s="20"/>
    </row>
    <row r="130" spans="3:3" ht="14.25" customHeight="1">
      <c r="C130" s="20"/>
    </row>
    <row r="131" spans="3:3" ht="14.25" customHeight="1">
      <c r="C131" s="20"/>
    </row>
    <row r="132" spans="3:3" ht="14.25" customHeight="1">
      <c r="C132" s="20"/>
    </row>
    <row r="133" spans="3:3" ht="14.25" customHeight="1">
      <c r="C133" s="20"/>
    </row>
    <row r="134" spans="3:3" ht="14.25" customHeight="1">
      <c r="C134" s="20"/>
    </row>
    <row r="135" spans="3:3" ht="14.25" customHeight="1">
      <c r="C135" s="20"/>
    </row>
    <row r="136" spans="3:3" ht="14.25" customHeight="1">
      <c r="C136" s="20"/>
    </row>
    <row r="137" spans="3:3" ht="14.25" customHeight="1">
      <c r="C137" s="20"/>
    </row>
    <row r="138" spans="3:3" ht="14.25" customHeight="1">
      <c r="C138" s="20"/>
    </row>
    <row r="139" spans="3:3" ht="14.25" customHeight="1">
      <c r="C139" s="20"/>
    </row>
    <row r="140" spans="3:3" ht="14.25" customHeight="1">
      <c r="C140" s="20"/>
    </row>
    <row r="141" spans="3:3" ht="14.25" customHeight="1">
      <c r="C141" s="20"/>
    </row>
    <row r="142" spans="3:3" ht="14.25" customHeight="1">
      <c r="C142" s="20"/>
    </row>
    <row r="143" spans="3:3" ht="14.25" customHeight="1">
      <c r="C143" s="20"/>
    </row>
    <row r="144" spans="3:3" ht="14.25" customHeight="1">
      <c r="C144" s="20"/>
    </row>
    <row r="145" spans="3:3" ht="14.25" customHeight="1">
      <c r="C145" s="20"/>
    </row>
    <row r="146" spans="3:3" ht="14.25" customHeight="1">
      <c r="C146" s="20"/>
    </row>
    <row r="147" spans="3:3" ht="14.25" customHeight="1">
      <c r="C147" s="20"/>
    </row>
    <row r="148" spans="3:3" ht="14.25" customHeight="1">
      <c r="C148" s="20"/>
    </row>
    <row r="149" spans="3:3" ht="14.25" customHeight="1">
      <c r="C149" s="20"/>
    </row>
    <row r="150" spans="3:3" ht="14.25" customHeight="1">
      <c r="C150" s="20"/>
    </row>
    <row r="151" spans="3:3" ht="14.25" customHeight="1">
      <c r="C151" s="20"/>
    </row>
    <row r="152" spans="3:3" ht="14.25" customHeight="1">
      <c r="C152" s="20"/>
    </row>
    <row r="153" spans="3:3" ht="14.25" customHeight="1">
      <c r="C153" s="20"/>
    </row>
    <row r="154" spans="3:3" ht="14.25" customHeight="1">
      <c r="C154" s="20"/>
    </row>
    <row r="155" spans="3:3" ht="14.25" customHeight="1">
      <c r="C155" s="20"/>
    </row>
    <row r="156" spans="3:3" ht="14.25" customHeight="1">
      <c r="C156" s="20"/>
    </row>
    <row r="157" spans="3:3" ht="14.25" customHeight="1">
      <c r="C157" s="20"/>
    </row>
    <row r="158" spans="3:3" ht="14.25" customHeight="1">
      <c r="C158" s="20"/>
    </row>
    <row r="159" spans="3:3" ht="14.25" customHeight="1">
      <c r="C159" s="20"/>
    </row>
    <row r="160" spans="3:3" ht="14.25" customHeight="1">
      <c r="C160" s="20"/>
    </row>
    <row r="161" spans="3:3" ht="14.25" customHeight="1">
      <c r="C161" s="20"/>
    </row>
    <row r="162" spans="3:3" ht="14.25" customHeight="1">
      <c r="C162" s="20"/>
    </row>
    <row r="163" spans="3:3" ht="14.25" customHeight="1">
      <c r="C163" s="20"/>
    </row>
    <row r="164" spans="3:3" ht="14.25" customHeight="1">
      <c r="C164" s="20"/>
    </row>
    <row r="165" spans="3:3" ht="14.25" customHeight="1">
      <c r="C165" s="20"/>
    </row>
    <row r="166" spans="3:3" ht="14.25" customHeight="1">
      <c r="C166" s="20"/>
    </row>
    <row r="167" spans="3:3" ht="14.25" customHeight="1">
      <c r="C167" s="20"/>
    </row>
    <row r="168" spans="3:3" ht="14.25" customHeight="1">
      <c r="C168" s="20"/>
    </row>
    <row r="169" spans="3:3" ht="14.25" customHeight="1">
      <c r="C169" s="20"/>
    </row>
    <row r="170" spans="3:3" ht="14.25" customHeight="1">
      <c r="C170" s="20"/>
    </row>
    <row r="171" spans="3:3" ht="14.25" customHeight="1">
      <c r="C171" s="20"/>
    </row>
    <row r="172" spans="3:3" ht="14.25" customHeight="1">
      <c r="C172" s="20"/>
    </row>
    <row r="173" spans="3:3" ht="14.25" customHeight="1">
      <c r="C173" s="20"/>
    </row>
    <row r="174" spans="3:3" ht="14.25" customHeight="1">
      <c r="C174" s="20"/>
    </row>
    <row r="175" spans="3:3" ht="14.25" customHeight="1">
      <c r="C175" s="20"/>
    </row>
    <row r="176" spans="3:3" ht="14.25" customHeight="1">
      <c r="C176" s="20"/>
    </row>
    <row r="177" spans="3:3" ht="14.25" customHeight="1">
      <c r="C177" s="20"/>
    </row>
    <row r="178" spans="3:3" ht="14.25" customHeight="1">
      <c r="C178" s="20"/>
    </row>
    <row r="179" spans="3:3" ht="14.25" customHeight="1">
      <c r="C179" s="20"/>
    </row>
    <row r="180" spans="3:3" ht="14.25" customHeight="1">
      <c r="C180" s="20"/>
    </row>
    <row r="181" spans="3:3" ht="14.25" customHeight="1">
      <c r="C181" s="20"/>
    </row>
    <row r="182" spans="3:3" ht="14.25" customHeight="1">
      <c r="C182" s="20"/>
    </row>
    <row r="183" spans="3:3" ht="14.25" customHeight="1">
      <c r="C183" s="20"/>
    </row>
    <row r="184" spans="3:3" ht="14.25" customHeight="1">
      <c r="C184" s="20"/>
    </row>
    <row r="185" spans="3:3" ht="14.25" customHeight="1">
      <c r="C185" s="20"/>
    </row>
    <row r="186" spans="3:3" ht="14.25" customHeight="1">
      <c r="C186" s="20"/>
    </row>
    <row r="187" spans="3:3" ht="14.25" customHeight="1">
      <c r="C187" s="20"/>
    </row>
    <row r="188" spans="3:3" ht="14.25" customHeight="1">
      <c r="C188" s="20"/>
    </row>
    <row r="189" spans="3:3" ht="14.25" customHeight="1">
      <c r="C189" s="20"/>
    </row>
    <row r="190" spans="3:3" ht="14.25" customHeight="1">
      <c r="C190" s="20"/>
    </row>
    <row r="191" spans="3:3" ht="14.25" customHeight="1">
      <c r="C191" s="20"/>
    </row>
    <row r="192" spans="3:3" ht="14.25" customHeight="1">
      <c r="C192" s="20"/>
    </row>
    <row r="193" spans="3:3" ht="14.25" customHeight="1">
      <c r="C193" s="20"/>
    </row>
    <row r="194" spans="3:3" ht="14.25" customHeight="1">
      <c r="C194" s="20"/>
    </row>
    <row r="195" spans="3:3" ht="14.25" customHeight="1">
      <c r="C195" s="20"/>
    </row>
    <row r="196" spans="3:3" ht="14.25" customHeight="1">
      <c r="C196" s="20"/>
    </row>
    <row r="197" spans="3:3" ht="14.25" customHeight="1">
      <c r="C197" s="20"/>
    </row>
    <row r="198" spans="3:3" ht="14.25" customHeight="1">
      <c r="C198" s="20"/>
    </row>
    <row r="199" spans="3:3" ht="14.25" customHeight="1">
      <c r="C199" s="20"/>
    </row>
    <row r="200" spans="3:3" ht="14.25" customHeight="1">
      <c r="C200" s="20"/>
    </row>
    <row r="201" spans="3:3" ht="14.25" customHeight="1">
      <c r="C201" s="20"/>
    </row>
    <row r="202" spans="3:3" ht="14.25" customHeight="1">
      <c r="C202" s="20"/>
    </row>
    <row r="203" spans="3:3" ht="14.25" customHeight="1">
      <c r="C203" s="20"/>
    </row>
    <row r="204" spans="3:3" ht="14.25" customHeight="1">
      <c r="C204" s="20"/>
    </row>
    <row r="205" spans="3:3" ht="14.25" customHeight="1">
      <c r="C205" s="20"/>
    </row>
    <row r="206" spans="3:3" ht="14.25" customHeight="1">
      <c r="C206" s="20"/>
    </row>
    <row r="207" spans="3:3" ht="14.25" customHeight="1">
      <c r="C207" s="20"/>
    </row>
    <row r="208" spans="3:3" ht="14.25" customHeight="1">
      <c r="C208" s="20"/>
    </row>
    <row r="209" spans="3:3" ht="14.25" customHeight="1">
      <c r="C209" s="20"/>
    </row>
    <row r="210" spans="3:3" ht="14.25" customHeight="1">
      <c r="C210" s="20"/>
    </row>
    <row r="211" spans="3:3" ht="14.25" customHeight="1">
      <c r="C211" s="20"/>
    </row>
    <row r="212" spans="3:3" ht="14.25" customHeight="1">
      <c r="C212" s="20"/>
    </row>
    <row r="213" spans="3:3" ht="14.25" customHeight="1">
      <c r="C213" s="20"/>
    </row>
    <row r="214" spans="3:3" ht="14.25" customHeight="1">
      <c r="C214" s="20"/>
    </row>
    <row r="215" spans="3:3" ht="14.25" customHeight="1">
      <c r="C215" s="20"/>
    </row>
    <row r="216" spans="3:3" ht="14.25" customHeight="1">
      <c r="C216" s="20"/>
    </row>
    <row r="217" spans="3:3" ht="14.25" customHeight="1">
      <c r="C217" s="20"/>
    </row>
    <row r="218" spans="3:3" ht="14.25" customHeight="1">
      <c r="C218" s="20"/>
    </row>
    <row r="219" spans="3:3" ht="14.25" customHeight="1">
      <c r="C219" s="20"/>
    </row>
    <row r="220" spans="3:3" ht="14.25" customHeight="1">
      <c r="C220" s="20"/>
    </row>
    <row r="221" spans="3:3" ht="14.25" customHeight="1">
      <c r="C221" s="20"/>
    </row>
    <row r="222" spans="3:3" ht="14.25" customHeight="1">
      <c r="C222" s="20"/>
    </row>
    <row r="223" spans="3:3" ht="14.25" customHeight="1">
      <c r="C223" s="20"/>
    </row>
    <row r="224" spans="3:3" ht="14.25" customHeight="1">
      <c r="C224" s="20"/>
    </row>
    <row r="225" spans="3:3" ht="14.25" customHeight="1">
      <c r="C225" s="20"/>
    </row>
    <row r="226" spans="3:3" ht="14.25" customHeight="1">
      <c r="C226" s="20"/>
    </row>
    <row r="227" spans="3:3" ht="14.25" customHeight="1">
      <c r="C227" s="20"/>
    </row>
    <row r="228" spans="3:3" ht="14.25" customHeight="1">
      <c r="C228" s="20"/>
    </row>
    <row r="229" spans="3:3" ht="14.25" customHeight="1">
      <c r="C229" s="20"/>
    </row>
    <row r="230" spans="3:3" ht="14.25" customHeight="1">
      <c r="C230" s="20"/>
    </row>
    <row r="231" spans="3:3" ht="14.25" customHeight="1">
      <c r="C231" s="20"/>
    </row>
    <row r="232" spans="3:3" ht="14.25" customHeight="1">
      <c r="C232" s="20"/>
    </row>
    <row r="233" spans="3:3" ht="14.25" customHeight="1">
      <c r="C233" s="20"/>
    </row>
    <row r="234" spans="3:3" ht="14.25" customHeight="1">
      <c r="C234" s="20"/>
    </row>
    <row r="235" spans="3:3" ht="14.25" customHeight="1">
      <c r="C235" s="20"/>
    </row>
    <row r="236" spans="3:3" ht="14.25" customHeight="1">
      <c r="C236" s="20"/>
    </row>
    <row r="237" spans="3:3" ht="14.25" customHeight="1">
      <c r="C237" s="20"/>
    </row>
    <row r="238" spans="3:3" ht="14.25" customHeight="1">
      <c r="C238" s="20"/>
    </row>
    <row r="239" spans="3:3" ht="14.25" customHeight="1">
      <c r="C239" s="20"/>
    </row>
    <row r="240" spans="3:3" ht="14.25" customHeight="1">
      <c r="C240" s="20"/>
    </row>
    <row r="241" spans="3:3" ht="14.25" customHeight="1">
      <c r="C241" s="20"/>
    </row>
    <row r="242" spans="3:3" ht="14.25" customHeight="1">
      <c r="C242" s="20"/>
    </row>
    <row r="243" spans="3:3" ht="14.25" customHeight="1">
      <c r="C243" s="20"/>
    </row>
    <row r="244" spans="3:3" ht="14.25" customHeight="1">
      <c r="C244" s="20"/>
    </row>
    <row r="245" spans="3:3" ht="14.25" customHeight="1">
      <c r="C245" s="20"/>
    </row>
    <row r="246" spans="3:3" ht="14.25" customHeight="1">
      <c r="C246" s="20"/>
    </row>
    <row r="247" spans="3:3" ht="14.25" customHeight="1">
      <c r="C247" s="20"/>
    </row>
    <row r="248" spans="3:3" ht="14.25" customHeight="1">
      <c r="C248" s="20"/>
    </row>
    <row r="249" spans="3:3" ht="14.25" customHeight="1">
      <c r="C249" s="20"/>
    </row>
    <row r="250" spans="3:3" ht="14.25" customHeight="1">
      <c r="C250" s="20"/>
    </row>
    <row r="251" spans="3:3" ht="14.25" customHeight="1">
      <c r="C251" s="20"/>
    </row>
    <row r="252" spans="3:3" ht="14.25" customHeight="1">
      <c r="C252" s="20"/>
    </row>
    <row r="253" spans="3:3" ht="14.25" customHeight="1">
      <c r="C253" s="20"/>
    </row>
    <row r="254" spans="3:3" ht="14.25" customHeight="1">
      <c r="C254" s="20"/>
    </row>
    <row r="255" spans="3:3" ht="14.25" customHeight="1">
      <c r="C255" s="20"/>
    </row>
    <row r="256" spans="3:3" ht="14.25" customHeight="1">
      <c r="C256" s="20"/>
    </row>
    <row r="257" spans="3:3" ht="14.25" customHeight="1">
      <c r="C257" s="20"/>
    </row>
    <row r="258" spans="3:3" ht="14.25" customHeight="1">
      <c r="C258" s="20"/>
    </row>
    <row r="259" spans="3:3" ht="14.25" customHeight="1">
      <c r="C259" s="20"/>
    </row>
    <row r="260" spans="3:3" ht="14.25" customHeight="1">
      <c r="C260" s="20"/>
    </row>
    <row r="261" spans="3:3" ht="14.25" customHeight="1">
      <c r="C261" s="20"/>
    </row>
    <row r="262" spans="3:3" ht="14.25" customHeight="1">
      <c r="C262" s="20"/>
    </row>
    <row r="263" spans="3:3" ht="14.25" customHeight="1">
      <c r="C263" s="20"/>
    </row>
    <row r="264" spans="3:3" ht="14.25" customHeight="1">
      <c r="C264" s="20"/>
    </row>
    <row r="265" spans="3:3" ht="14.25" customHeight="1">
      <c r="C265" s="20"/>
    </row>
    <row r="266" spans="3:3" ht="14.25" customHeight="1">
      <c r="C266" s="20"/>
    </row>
    <row r="267" spans="3:3" ht="14.25" customHeight="1">
      <c r="C267" s="20"/>
    </row>
    <row r="268" spans="3:3" ht="14.25" customHeight="1">
      <c r="C268" s="20"/>
    </row>
    <row r="269" spans="3:3" ht="14.25" customHeight="1">
      <c r="C269" s="20"/>
    </row>
    <row r="270" spans="3:3" ht="14.25" customHeight="1">
      <c r="C270" s="20"/>
    </row>
    <row r="271" spans="3:3" ht="14.25" customHeight="1">
      <c r="C271" s="20"/>
    </row>
    <row r="272" spans="3:3" ht="14.25" customHeight="1">
      <c r="C272" s="20"/>
    </row>
    <row r="273" spans="3:3" ht="14.25" customHeight="1">
      <c r="C273" s="20"/>
    </row>
    <row r="274" spans="3:3" ht="14.25" customHeight="1">
      <c r="C274" s="20"/>
    </row>
    <row r="275" spans="3:3" ht="14.25" customHeight="1">
      <c r="C275" s="20"/>
    </row>
    <row r="276" spans="3:3" ht="14.25" customHeight="1">
      <c r="C276" s="20"/>
    </row>
    <row r="277" spans="3:3" ht="14.25" customHeight="1">
      <c r="C277" s="20"/>
    </row>
    <row r="278" spans="3:3" ht="14.25" customHeight="1">
      <c r="C278" s="20"/>
    </row>
    <row r="279" spans="3:3" ht="14.25" customHeight="1">
      <c r="C279" s="20"/>
    </row>
    <row r="280" spans="3:3" ht="14.25" customHeight="1">
      <c r="C280" s="20"/>
    </row>
    <row r="281" spans="3:3" ht="14.25" customHeight="1">
      <c r="C281" s="20"/>
    </row>
    <row r="282" spans="3:3" ht="14.25" customHeight="1">
      <c r="C282" s="20"/>
    </row>
    <row r="283" spans="3:3" ht="14.25" customHeight="1">
      <c r="C283" s="20"/>
    </row>
    <row r="284" spans="3:3" ht="14.25" customHeight="1">
      <c r="C284" s="20"/>
    </row>
    <row r="285" spans="3:3" ht="14.25" customHeight="1">
      <c r="C285" s="20"/>
    </row>
    <row r="286" spans="3:3" ht="14.25" customHeight="1">
      <c r="C286" s="20"/>
    </row>
    <row r="287" spans="3:3" ht="14.25" customHeight="1">
      <c r="C287" s="20"/>
    </row>
    <row r="288" spans="3:3" ht="14.25" customHeight="1">
      <c r="C288" s="20"/>
    </row>
    <row r="289" spans="3:3" ht="14.25" customHeight="1">
      <c r="C289" s="20"/>
    </row>
    <row r="290" spans="3:3" ht="14.25" customHeight="1">
      <c r="C290" s="20"/>
    </row>
    <row r="291" spans="3:3" ht="14.25" customHeight="1">
      <c r="C291" s="20"/>
    </row>
    <row r="292" spans="3:3" ht="14.25" customHeight="1">
      <c r="C292" s="20"/>
    </row>
    <row r="293" spans="3:3" ht="14.25" customHeight="1">
      <c r="C293" s="20"/>
    </row>
    <row r="294" spans="3:3" ht="14.25" customHeight="1">
      <c r="C294" s="20"/>
    </row>
    <row r="295" spans="3:3" ht="14.25" customHeight="1">
      <c r="C295" s="20"/>
    </row>
    <row r="296" spans="3:3" ht="14.25" customHeight="1">
      <c r="C296" s="20"/>
    </row>
    <row r="297" spans="3:3" ht="14.25" customHeight="1">
      <c r="C297" s="20"/>
    </row>
    <row r="298" spans="3:3" ht="14.25" customHeight="1">
      <c r="C298" s="20"/>
    </row>
    <row r="299" spans="3:3" ht="14.25" customHeight="1">
      <c r="C299" s="20"/>
    </row>
    <row r="300" spans="3:3" ht="14.25" customHeight="1">
      <c r="C300" s="20"/>
    </row>
    <row r="301" spans="3:3" ht="14.25" customHeight="1">
      <c r="C301" s="20"/>
    </row>
    <row r="302" spans="3:3" ht="14.25" customHeight="1">
      <c r="C302" s="20"/>
    </row>
    <row r="303" spans="3:3" ht="14.25" customHeight="1">
      <c r="C303" s="20"/>
    </row>
    <row r="304" spans="3:3" ht="14.25" customHeight="1">
      <c r="C304" s="20"/>
    </row>
    <row r="305" spans="3:3" ht="14.25" customHeight="1">
      <c r="C305" s="20"/>
    </row>
    <row r="306" spans="3:3" ht="14.25" customHeight="1">
      <c r="C306" s="20"/>
    </row>
    <row r="307" spans="3:3" ht="14.25" customHeight="1">
      <c r="C307" s="20"/>
    </row>
    <row r="308" spans="3:3" ht="14.25" customHeight="1">
      <c r="C308" s="20"/>
    </row>
    <row r="309" spans="3:3" ht="14.25" customHeight="1">
      <c r="C309" s="20"/>
    </row>
    <row r="310" spans="3:3" ht="14.25" customHeight="1">
      <c r="C310" s="20"/>
    </row>
    <row r="311" spans="3:3" ht="14.25" customHeight="1">
      <c r="C311" s="20"/>
    </row>
    <row r="312" spans="3:3" ht="14.25" customHeight="1">
      <c r="C312" s="20"/>
    </row>
    <row r="313" spans="3:3" ht="14.25" customHeight="1">
      <c r="C313" s="20"/>
    </row>
    <row r="314" spans="3:3" ht="14.25" customHeight="1">
      <c r="C314" s="20"/>
    </row>
    <row r="315" spans="3:3" ht="14.25" customHeight="1">
      <c r="C315" s="20"/>
    </row>
    <row r="316" spans="3:3" ht="14.25" customHeight="1">
      <c r="C316" s="20"/>
    </row>
    <row r="317" spans="3:3" ht="14.25" customHeight="1">
      <c r="C317" s="20"/>
    </row>
    <row r="318" spans="3:3" ht="14.25" customHeight="1">
      <c r="C318" s="20"/>
    </row>
    <row r="319" spans="3:3" ht="14.25" customHeight="1">
      <c r="C319" s="20"/>
    </row>
    <row r="320" spans="3:3" ht="14.25" customHeight="1">
      <c r="C320" s="20"/>
    </row>
    <row r="321" spans="3:3" ht="14.25" customHeight="1">
      <c r="C321" s="20"/>
    </row>
    <row r="322" spans="3:3" ht="14.25" customHeight="1">
      <c r="C322" s="20"/>
    </row>
    <row r="323" spans="3:3" ht="14.25" customHeight="1">
      <c r="C323" s="20"/>
    </row>
    <row r="324" spans="3:3" ht="14.25" customHeight="1">
      <c r="C324" s="20"/>
    </row>
    <row r="325" spans="3:3" ht="14.25" customHeight="1">
      <c r="C325" s="20"/>
    </row>
    <row r="326" spans="3:3" ht="14.25" customHeight="1">
      <c r="C326" s="20"/>
    </row>
    <row r="327" spans="3:3" ht="14.25" customHeight="1">
      <c r="C327" s="20"/>
    </row>
    <row r="328" spans="3:3" ht="14.25" customHeight="1">
      <c r="C328" s="20"/>
    </row>
    <row r="329" spans="3:3" ht="14.25" customHeight="1">
      <c r="C329" s="20"/>
    </row>
    <row r="330" spans="3:3" ht="14.25" customHeight="1">
      <c r="C330" s="20"/>
    </row>
    <row r="331" spans="3:3" ht="14.25" customHeight="1">
      <c r="C331" s="20"/>
    </row>
    <row r="332" spans="3:3" ht="14.25" customHeight="1">
      <c r="C332" s="20"/>
    </row>
    <row r="333" spans="3:3" ht="14.25" customHeight="1">
      <c r="C333" s="20"/>
    </row>
    <row r="334" spans="3:3" ht="14.25" customHeight="1">
      <c r="C334" s="20"/>
    </row>
    <row r="335" spans="3:3" ht="14.25" customHeight="1">
      <c r="C335" s="20"/>
    </row>
    <row r="336" spans="3:3" ht="14.25" customHeight="1">
      <c r="C336" s="20"/>
    </row>
    <row r="337" spans="3:3" ht="14.25" customHeight="1">
      <c r="C337" s="20"/>
    </row>
    <row r="338" spans="3:3" ht="14.25" customHeight="1">
      <c r="C338" s="20"/>
    </row>
    <row r="339" spans="3:3" ht="14.25" customHeight="1">
      <c r="C339" s="20"/>
    </row>
    <row r="340" spans="3:3" ht="14.25" customHeight="1">
      <c r="C340" s="20"/>
    </row>
    <row r="341" spans="3:3" ht="14.25" customHeight="1">
      <c r="C341" s="20"/>
    </row>
    <row r="342" spans="3:3" ht="14.25" customHeight="1">
      <c r="C342" s="20"/>
    </row>
    <row r="343" spans="3:3" ht="14.25" customHeight="1">
      <c r="C343" s="20"/>
    </row>
    <row r="344" spans="3:3" ht="14.25" customHeight="1">
      <c r="C344" s="20"/>
    </row>
    <row r="345" spans="3:3" ht="14.25" customHeight="1">
      <c r="C345" s="20"/>
    </row>
    <row r="346" spans="3:3" ht="14.25" customHeight="1">
      <c r="C346" s="20"/>
    </row>
    <row r="347" spans="3:3" ht="14.25" customHeight="1">
      <c r="C347" s="20"/>
    </row>
    <row r="348" spans="3:3" ht="14.25" customHeight="1">
      <c r="C348" s="20"/>
    </row>
    <row r="349" spans="3:3" ht="14.25" customHeight="1">
      <c r="C349" s="20"/>
    </row>
    <row r="350" spans="3:3" ht="14.25" customHeight="1">
      <c r="C350" s="20"/>
    </row>
    <row r="351" spans="3:3" ht="14.25" customHeight="1">
      <c r="C351" s="20"/>
    </row>
    <row r="352" spans="3:3" ht="14.25" customHeight="1">
      <c r="C352" s="20"/>
    </row>
    <row r="353" spans="3:3" ht="14.25" customHeight="1">
      <c r="C353" s="20"/>
    </row>
    <row r="354" spans="3:3" ht="14.25" customHeight="1">
      <c r="C354" s="20"/>
    </row>
    <row r="355" spans="3:3" ht="14.25" customHeight="1">
      <c r="C355" s="20"/>
    </row>
    <row r="356" spans="3:3" ht="14.25" customHeight="1">
      <c r="C356" s="20"/>
    </row>
    <row r="357" spans="3:3" ht="14.25" customHeight="1">
      <c r="C357" s="20"/>
    </row>
    <row r="358" spans="3:3" ht="14.25" customHeight="1">
      <c r="C358" s="20"/>
    </row>
    <row r="359" spans="3:3" ht="14.25" customHeight="1">
      <c r="C359" s="20"/>
    </row>
    <row r="360" spans="3:3" ht="14.25" customHeight="1">
      <c r="C360" s="20"/>
    </row>
    <row r="361" spans="3:3" ht="14.25" customHeight="1">
      <c r="C361" s="20"/>
    </row>
    <row r="362" spans="3:3" ht="14.25" customHeight="1">
      <c r="C362" s="20"/>
    </row>
    <row r="363" spans="3:3" ht="14.25" customHeight="1">
      <c r="C363" s="20"/>
    </row>
    <row r="364" spans="3:3" ht="14.25" customHeight="1">
      <c r="C364" s="20"/>
    </row>
    <row r="365" spans="3:3" ht="14.25" customHeight="1">
      <c r="C365" s="20"/>
    </row>
    <row r="366" spans="3:3" ht="14.25" customHeight="1">
      <c r="C366" s="20"/>
    </row>
    <row r="367" spans="3:3" ht="14.25" customHeight="1">
      <c r="C367" s="20"/>
    </row>
    <row r="368" spans="3:3" ht="14.25" customHeight="1">
      <c r="C368" s="20"/>
    </row>
    <row r="369" spans="3:3" ht="14.25" customHeight="1">
      <c r="C369" s="20"/>
    </row>
    <row r="370" spans="3:3" ht="14.25" customHeight="1">
      <c r="C370" s="20"/>
    </row>
    <row r="371" spans="3:3" ht="14.25" customHeight="1">
      <c r="C371" s="20"/>
    </row>
    <row r="372" spans="3:3" ht="14.25" customHeight="1">
      <c r="C372" s="20"/>
    </row>
    <row r="373" spans="3:3" ht="14.25" customHeight="1">
      <c r="C373" s="20"/>
    </row>
    <row r="374" spans="3:3" ht="14.25" customHeight="1">
      <c r="C374" s="20"/>
    </row>
    <row r="375" spans="3:3" ht="14.25" customHeight="1">
      <c r="C375" s="20"/>
    </row>
    <row r="376" spans="3:3" ht="14.25" customHeight="1">
      <c r="C376" s="20"/>
    </row>
    <row r="377" spans="3:3" ht="14.25" customHeight="1">
      <c r="C377" s="20"/>
    </row>
    <row r="378" spans="3:3" ht="14.25" customHeight="1">
      <c r="C378" s="20"/>
    </row>
    <row r="379" spans="3:3" ht="14.25" customHeight="1">
      <c r="C379" s="20"/>
    </row>
    <row r="380" spans="3:3" ht="14.25" customHeight="1">
      <c r="C380" s="20"/>
    </row>
    <row r="381" spans="3:3" ht="14.25" customHeight="1">
      <c r="C381" s="20"/>
    </row>
    <row r="382" spans="3:3" ht="14.25" customHeight="1">
      <c r="C382" s="20"/>
    </row>
    <row r="383" spans="3:3" ht="14.25" customHeight="1">
      <c r="C383" s="20"/>
    </row>
    <row r="384" spans="3:3" ht="14.25" customHeight="1">
      <c r="C384" s="20"/>
    </row>
    <row r="385" spans="3:3" ht="14.25" customHeight="1">
      <c r="C385" s="20"/>
    </row>
    <row r="386" spans="3:3" ht="14.25" customHeight="1">
      <c r="C386" s="20"/>
    </row>
    <row r="387" spans="3:3" ht="14.25" customHeight="1">
      <c r="C387" s="20"/>
    </row>
    <row r="388" spans="3:3" ht="14.25" customHeight="1">
      <c r="C388" s="20"/>
    </row>
    <row r="389" spans="3:3" ht="14.25" customHeight="1">
      <c r="C389" s="20"/>
    </row>
    <row r="390" spans="3:3" ht="14.25" customHeight="1">
      <c r="C390" s="20"/>
    </row>
    <row r="391" spans="3:3" ht="14.25" customHeight="1">
      <c r="C391" s="20"/>
    </row>
    <row r="392" spans="3:3" ht="14.25" customHeight="1">
      <c r="C392" s="20"/>
    </row>
    <row r="393" spans="3:3" ht="14.25" customHeight="1">
      <c r="C393" s="20"/>
    </row>
    <row r="394" spans="3:3" ht="14.25" customHeight="1">
      <c r="C394" s="20"/>
    </row>
    <row r="395" spans="3:3" ht="14.25" customHeight="1">
      <c r="C395" s="20"/>
    </row>
    <row r="396" spans="3:3" ht="14.25" customHeight="1">
      <c r="C396" s="20"/>
    </row>
    <row r="397" spans="3:3" ht="14.25" customHeight="1">
      <c r="C397" s="20"/>
    </row>
    <row r="398" spans="3:3" ht="14.25" customHeight="1">
      <c r="C398" s="20"/>
    </row>
    <row r="399" spans="3:3" ht="14.25" customHeight="1">
      <c r="C399" s="20"/>
    </row>
    <row r="400" spans="3:3" ht="14.25" customHeight="1">
      <c r="C400" s="20"/>
    </row>
    <row r="401" spans="3:3" ht="14.25" customHeight="1">
      <c r="C401" s="20"/>
    </row>
    <row r="402" spans="3:3" ht="14.25" customHeight="1">
      <c r="C402" s="20"/>
    </row>
    <row r="403" spans="3:3" ht="14.25" customHeight="1">
      <c r="C403" s="20"/>
    </row>
    <row r="404" spans="3:3" ht="14.25" customHeight="1">
      <c r="C404" s="20"/>
    </row>
    <row r="405" spans="3:3" ht="14.25" customHeight="1">
      <c r="C405" s="20"/>
    </row>
    <row r="406" spans="3:3" ht="14.25" customHeight="1">
      <c r="C406" s="20"/>
    </row>
    <row r="407" spans="3:3" ht="14.25" customHeight="1">
      <c r="C407" s="20"/>
    </row>
    <row r="408" spans="3:3" ht="14.25" customHeight="1">
      <c r="C408" s="20"/>
    </row>
    <row r="409" spans="3:3" ht="14.25" customHeight="1">
      <c r="C409" s="20"/>
    </row>
    <row r="410" spans="3:3" ht="14.25" customHeight="1">
      <c r="C410" s="20"/>
    </row>
    <row r="411" spans="3:3" ht="14.25" customHeight="1">
      <c r="C411" s="20"/>
    </row>
    <row r="412" spans="3:3" ht="14.25" customHeight="1">
      <c r="C412" s="20"/>
    </row>
    <row r="413" spans="3:3" ht="14.25" customHeight="1">
      <c r="C413" s="20"/>
    </row>
    <row r="414" spans="3:3" ht="14.25" customHeight="1">
      <c r="C414" s="20"/>
    </row>
    <row r="415" spans="3:3" ht="14.25" customHeight="1">
      <c r="C415" s="20"/>
    </row>
    <row r="416" spans="3:3" ht="14.25" customHeight="1">
      <c r="C416" s="20"/>
    </row>
    <row r="417" spans="3:3" ht="14.25" customHeight="1">
      <c r="C417" s="20"/>
    </row>
    <row r="418" spans="3:3" ht="14.25" customHeight="1">
      <c r="C418" s="20"/>
    </row>
    <row r="419" spans="3:3" ht="14.25" customHeight="1">
      <c r="C419" s="20"/>
    </row>
    <row r="420" spans="3:3" ht="14.25" customHeight="1">
      <c r="C420" s="20"/>
    </row>
    <row r="421" spans="3:3" ht="14.25" customHeight="1">
      <c r="C421" s="20"/>
    </row>
    <row r="422" spans="3:3" ht="14.25" customHeight="1">
      <c r="C422" s="20"/>
    </row>
    <row r="423" spans="3:3" ht="14.25" customHeight="1">
      <c r="C423" s="20"/>
    </row>
    <row r="424" spans="3:3" ht="14.25" customHeight="1">
      <c r="C424" s="20"/>
    </row>
    <row r="425" spans="3:3" ht="14.25" customHeight="1">
      <c r="C425" s="20"/>
    </row>
    <row r="426" spans="3:3" ht="14.25" customHeight="1">
      <c r="C426" s="20"/>
    </row>
    <row r="427" spans="3:3" ht="14.25" customHeight="1">
      <c r="C427" s="20"/>
    </row>
    <row r="428" spans="3:3" ht="14.25" customHeight="1">
      <c r="C428" s="20"/>
    </row>
    <row r="429" spans="3:3" ht="14.25" customHeight="1">
      <c r="C429" s="20"/>
    </row>
    <row r="430" spans="3:3" ht="14.25" customHeight="1">
      <c r="C430" s="20"/>
    </row>
    <row r="431" spans="3:3" ht="14.25" customHeight="1">
      <c r="C431" s="20"/>
    </row>
    <row r="432" spans="3:3" ht="14.25" customHeight="1">
      <c r="C432" s="20"/>
    </row>
    <row r="433" spans="3:3" ht="14.25" customHeight="1">
      <c r="C433" s="20"/>
    </row>
    <row r="434" spans="3:3" ht="14.25" customHeight="1">
      <c r="C434" s="20"/>
    </row>
    <row r="435" spans="3:3" ht="14.25" customHeight="1">
      <c r="C435" s="20"/>
    </row>
    <row r="436" spans="3:3" ht="14.25" customHeight="1">
      <c r="C436" s="20"/>
    </row>
    <row r="437" spans="3:3" ht="14.25" customHeight="1">
      <c r="C437" s="20"/>
    </row>
    <row r="438" spans="3:3" ht="14.25" customHeight="1">
      <c r="C438" s="20"/>
    </row>
    <row r="439" spans="3:3" ht="14.25" customHeight="1">
      <c r="C439" s="20"/>
    </row>
    <row r="440" spans="3:3" ht="14.25" customHeight="1">
      <c r="C440" s="20"/>
    </row>
    <row r="441" spans="3:3" ht="14.25" customHeight="1">
      <c r="C441" s="20"/>
    </row>
    <row r="442" spans="3:3" ht="14.25" customHeight="1">
      <c r="C442" s="20"/>
    </row>
    <row r="443" spans="3:3" ht="14.25" customHeight="1">
      <c r="C443" s="20"/>
    </row>
    <row r="444" spans="3:3" ht="14.25" customHeight="1">
      <c r="C444" s="20"/>
    </row>
    <row r="445" spans="3:3" ht="14.25" customHeight="1">
      <c r="C445" s="20"/>
    </row>
    <row r="446" spans="3:3" ht="14.25" customHeight="1">
      <c r="C446" s="20"/>
    </row>
    <row r="447" spans="3:3" ht="14.25" customHeight="1">
      <c r="C447" s="20"/>
    </row>
    <row r="448" spans="3:3" ht="14.25" customHeight="1">
      <c r="C448" s="20"/>
    </row>
    <row r="449" spans="3:3" ht="14.25" customHeight="1">
      <c r="C449" s="20"/>
    </row>
    <row r="450" spans="3:3" ht="14.25" customHeight="1">
      <c r="C450" s="20"/>
    </row>
    <row r="451" spans="3:3" ht="14.25" customHeight="1">
      <c r="C451" s="20"/>
    </row>
    <row r="452" spans="3:3" ht="14.25" customHeight="1">
      <c r="C452" s="20"/>
    </row>
    <row r="453" spans="3:3" ht="14.25" customHeight="1">
      <c r="C453" s="20"/>
    </row>
    <row r="454" spans="3:3" ht="14.25" customHeight="1">
      <c r="C454" s="20"/>
    </row>
    <row r="455" spans="3:3" ht="14.25" customHeight="1">
      <c r="C455" s="20"/>
    </row>
    <row r="456" spans="3:3" ht="14.25" customHeight="1">
      <c r="C456" s="20"/>
    </row>
    <row r="457" spans="3:3" ht="14.25" customHeight="1">
      <c r="C457" s="20"/>
    </row>
    <row r="458" spans="3:3" ht="14.25" customHeight="1">
      <c r="C458" s="20"/>
    </row>
    <row r="459" spans="3:3" ht="14.25" customHeight="1">
      <c r="C459" s="20"/>
    </row>
    <row r="460" spans="3:3" ht="14.25" customHeight="1">
      <c r="C460" s="20"/>
    </row>
    <row r="461" spans="3:3" ht="14.25" customHeight="1">
      <c r="C461" s="20"/>
    </row>
    <row r="462" spans="3:3" ht="14.25" customHeight="1">
      <c r="C462" s="20"/>
    </row>
    <row r="463" spans="3:3" ht="14.25" customHeight="1">
      <c r="C463" s="20"/>
    </row>
    <row r="464" spans="3:3" ht="14.25" customHeight="1">
      <c r="C464" s="20"/>
    </row>
    <row r="465" spans="3:3" ht="14.25" customHeight="1">
      <c r="C465" s="20"/>
    </row>
    <row r="466" spans="3:3" ht="14.25" customHeight="1">
      <c r="C466" s="20"/>
    </row>
    <row r="467" spans="3:3" ht="14.25" customHeight="1">
      <c r="C467" s="20"/>
    </row>
    <row r="468" spans="3:3" ht="14.25" customHeight="1">
      <c r="C468" s="20"/>
    </row>
    <row r="469" spans="3:3" ht="14.25" customHeight="1">
      <c r="C469" s="20"/>
    </row>
    <row r="470" spans="3:3" ht="14.25" customHeight="1">
      <c r="C470" s="20"/>
    </row>
    <row r="471" spans="3:3" ht="14.25" customHeight="1">
      <c r="C471" s="20"/>
    </row>
    <row r="472" spans="3:3" ht="14.25" customHeight="1">
      <c r="C472" s="20"/>
    </row>
    <row r="473" spans="3:3" ht="14.25" customHeight="1">
      <c r="C473" s="20"/>
    </row>
    <row r="474" spans="3:3" ht="14.25" customHeight="1">
      <c r="C474" s="20"/>
    </row>
    <row r="475" spans="3:3" ht="14.25" customHeight="1">
      <c r="C475" s="20"/>
    </row>
    <row r="476" spans="3:3" ht="14.25" customHeight="1">
      <c r="C476" s="20"/>
    </row>
    <row r="477" spans="3:3" ht="14.25" customHeight="1">
      <c r="C477" s="20"/>
    </row>
    <row r="478" spans="3:3" ht="14.25" customHeight="1">
      <c r="C478" s="20"/>
    </row>
    <row r="479" spans="3:3" ht="14.25" customHeight="1">
      <c r="C479" s="20"/>
    </row>
    <row r="480" spans="3:3" ht="14.25" customHeight="1">
      <c r="C480" s="20"/>
    </row>
    <row r="481" spans="3:3" ht="14.25" customHeight="1">
      <c r="C481" s="20"/>
    </row>
    <row r="482" spans="3:3" ht="14.25" customHeight="1">
      <c r="C482" s="20"/>
    </row>
    <row r="483" spans="3:3" ht="14.25" customHeight="1">
      <c r="C483" s="20"/>
    </row>
    <row r="484" spans="3:3" ht="14.25" customHeight="1">
      <c r="C484" s="20"/>
    </row>
    <row r="485" spans="3:3" ht="14.25" customHeight="1">
      <c r="C485" s="20"/>
    </row>
    <row r="486" spans="3:3" ht="14.25" customHeight="1">
      <c r="C486" s="20"/>
    </row>
    <row r="487" spans="3:3" ht="14.25" customHeight="1">
      <c r="C487" s="20"/>
    </row>
    <row r="488" spans="3:3" ht="14.25" customHeight="1">
      <c r="C488" s="20"/>
    </row>
    <row r="489" spans="3:3" ht="14.25" customHeight="1">
      <c r="C489" s="20"/>
    </row>
    <row r="490" spans="3:3" ht="14.25" customHeight="1">
      <c r="C490" s="20"/>
    </row>
    <row r="491" spans="3:3" ht="14.25" customHeight="1">
      <c r="C491" s="20"/>
    </row>
    <row r="492" spans="3:3" ht="14.25" customHeight="1">
      <c r="C492" s="20"/>
    </row>
    <row r="493" spans="3:3" ht="14.25" customHeight="1">
      <c r="C493" s="20"/>
    </row>
    <row r="494" spans="3:3" ht="14.25" customHeight="1">
      <c r="C494" s="20"/>
    </row>
    <row r="495" spans="3:3" ht="14.25" customHeight="1">
      <c r="C495" s="20"/>
    </row>
    <row r="496" spans="3:3" ht="14.25" customHeight="1">
      <c r="C496" s="20"/>
    </row>
    <row r="497" spans="3:3" ht="14.25" customHeight="1">
      <c r="C497" s="20"/>
    </row>
    <row r="498" spans="3:3" ht="14.25" customHeight="1">
      <c r="C498" s="20"/>
    </row>
    <row r="499" spans="3:3" ht="14.25" customHeight="1">
      <c r="C499" s="20"/>
    </row>
    <row r="500" spans="3:3" ht="14.25" customHeight="1">
      <c r="C500" s="20"/>
    </row>
    <row r="501" spans="3:3" ht="14.25" customHeight="1">
      <c r="C501" s="20"/>
    </row>
    <row r="502" spans="3:3" ht="14.25" customHeight="1">
      <c r="C502" s="20"/>
    </row>
    <row r="503" spans="3:3" ht="14.25" customHeight="1">
      <c r="C503" s="20"/>
    </row>
    <row r="504" spans="3:3" ht="14.25" customHeight="1">
      <c r="C504" s="20"/>
    </row>
    <row r="505" spans="3:3" ht="14.25" customHeight="1">
      <c r="C505" s="20"/>
    </row>
    <row r="506" spans="3:3" ht="14.25" customHeight="1">
      <c r="C506" s="20"/>
    </row>
    <row r="507" spans="3:3" ht="14.25" customHeight="1">
      <c r="C507" s="20"/>
    </row>
    <row r="508" spans="3:3" ht="14.25" customHeight="1">
      <c r="C508" s="20"/>
    </row>
    <row r="509" spans="3:3" ht="14.25" customHeight="1">
      <c r="C509" s="20"/>
    </row>
    <row r="510" spans="3:3" ht="14.25" customHeight="1">
      <c r="C510" s="20"/>
    </row>
    <row r="511" spans="3:3" ht="14.25" customHeight="1">
      <c r="C511" s="20"/>
    </row>
    <row r="512" spans="3:3" ht="14.25" customHeight="1">
      <c r="C512" s="20"/>
    </row>
    <row r="513" spans="3:3" ht="14.25" customHeight="1">
      <c r="C513" s="20"/>
    </row>
    <row r="514" spans="3:3" ht="14.25" customHeight="1">
      <c r="C514" s="20"/>
    </row>
    <row r="515" spans="3:3" ht="14.25" customHeight="1">
      <c r="C515" s="20"/>
    </row>
    <row r="516" spans="3:3" ht="14.25" customHeight="1">
      <c r="C516" s="20"/>
    </row>
    <row r="517" spans="3:3" ht="14.25" customHeight="1">
      <c r="C517" s="20"/>
    </row>
    <row r="518" spans="3:3" ht="14.25" customHeight="1">
      <c r="C518" s="20"/>
    </row>
    <row r="519" spans="3:3" ht="14.25" customHeight="1">
      <c r="C519" s="20"/>
    </row>
    <row r="520" spans="3:3" ht="14.25" customHeight="1">
      <c r="C520" s="20"/>
    </row>
    <row r="521" spans="3:3" ht="14.25" customHeight="1">
      <c r="C521" s="20"/>
    </row>
    <row r="522" spans="3:3" ht="14.25" customHeight="1">
      <c r="C522" s="20"/>
    </row>
    <row r="523" spans="3:3" ht="14.25" customHeight="1">
      <c r="C523" s="20"/>
    </row>
    <row r="524" spans="3:3" ht="14.25" customHeight="1">
      <c r="C524" s="20"/>
    </row>
    <row r="525" spans="3:3" ht="14.25" customHeight="1">
      <c r="C525" s="20"/>
    </row>
    <row r="526" spans="3:3" ht="14.25" customHeight="1">
      <c r="C526" s="20"/>
    </row>
    <row r="527" spans="3:3" ht="14.25" customHeight="1">
      <c r="C527" s="20"/>
    </row>
    <row r="528" spans="3:3" ht="14.25" customHeight="1">
      <c r="C528" s="20"/>
    </row>
    <row r="529" spans="3:3" ht="14.25" customHeight="1">
      <c r="C529" s="20"/>
    </row>
    <row r="530" spans="3:3" ht="14.25" customHeight="1">
      <c r="C530" s="20"/>
    </row>
    <row r="531" spans="3:3" ht="14.25" customHeight="1">
      <c r="C531" s="20"/>
    </row>
    <row r="532" spans="3:3" ht="14.25" customHeight="1">
      <c r="C532" s="20"/>
    </row>
    <row r="533" spans="3:3" ht="14.25" customHeight="1">
      <c r="C533" s="20"/>
    </row>
    <row r="534" spans="3:3" ht="14.25" customHeight="1">
      <c r="C534" s="20"/>
    </row>
    <row r="535" spans="3:3" ht="14.25" customHeight="1">
      <c r="C535" s="20"/>
    </row>
    <row r="536" spans="3:3" ht="14.25" customHeight="1">
      <c r="C536" s="20"/>
    </row>
    <row r="537" spans="3:3" ht="14.25" customHeight="1">
      <c r="C537" s="20"/>
    </row>
    <row r="538" spans="3:3" ht="14.25" customHeight="1">
      <c r="C538" s="20"/>
    </row>
    <row r="539" spans="3:3" ht="14.25" customHeight="1">
      <c r="C539" s="20"/>
    </row>
    <row r="540" spans="3:3" ht="14.25" customHeight="1">
      <c r="C540" s="20"/>
    </row>
    <row r="541" spans="3:3" ht="14.25" customHeight="1">
      <c r="C541" s="20"/>
    </row>
    <row r="542" spans="3:3" ht="14.25" customHeight="1">
      <c r="C542" s="20"/>
    </row>
    <row r="543" spans="3:3" ht="14.25" customHeight="1">
      <c r="C543" s="20"/>
    </row>
    <row r="544" spans="3:3" ht="14.25" customHeight="1">
      <c r="C544" s="20"/>
    </row>
    <row r="545" spans="3:3" ht="14.25" customHeight="1">
      <c r="C545" s="20"/>
    </row>
    <row r="546" spans="3:3" ht="14.25" customHeight="1">
      <c r="C546" s="20"/>
    </row>
    <row r="547" spans="3:3" ht="14.25" customHeight="1">
      <c r="C547" s="20"/>
    </row>
    <row r="548" spans="3:3" ht="14.25" customHeight="1">
      <c r="C548" s="20"/>
    </row>
    <row r="549" spans="3:3" ht="14.25" customHeight="1">
      <c r="C549" s="20"/>
    </row>
    <row r="550" spans="3:3" ht="14.25" customHeight="1">
      <c r="C550" s="20"/>
    </row>
    <row r="551" spans="3:3" ht="14.25" customHeight="1">
      <c r="C551" s="20"/>
    </row>
    <row r="552" spans="3:3" ht="14.25" customHeight="1">
      <c r="C552" s="20"/>
    </row>
    <row r="553" spans="3:3" ht="14.25" customHeight="1">
      <c r="C553" s="20"/>
    </row>
    <row r="554" spans="3:3" ht="14.25" customHeight="1">
      <c r="C554" s="20"/>
    </row>
    <row r="555" spans="3:3" ht="14.25" customHeight="1">
      <c r="C555" s="20"/>
    </row>
    <row r="556" spans="3:3" ht="14.25" customHeight="1">
      <c r="C556" s="20"/>
    </row>
    <row r="557" spans="3:3" ht="14.25" customHeight="1">
      <c r="C557" s="20"/>
    </row>
    <row r="558" spans="3:3" ht="14.25" customHeight="1">
      <c r="C558" s="20"/>
    </row>
    <row r="559" spans="3:3" ht="14.25" customHeight="1">
      <c r="C559" s="20"/>
    </row>
    <row r="560" spans="3:3" ht="14.25" customHeight="1">
      <c r="C560" s="20"/>
    </row>
    <row r="561" spans="3:3" ht="14.25" customHeight="1">
      <c r="C561" s="20"/>
    </row>
    <row r="562" spans="3:3" ht="14.25" customHeight="1">
      <c r="C562" s="20"/>
    </row>
    <row r="563" spans="3:3" ht="14.25" customHeight="1">
      <c r="C563" s="20"/>
    </row>
    <row r="564" spans="3:3" ht="14.25" customHeight="1">
      <c r="C564" s="20"/>
    </row>
    <row r="565" spans="3:3" ht="14.25" customHeight="1">
      <c r="C565" s="20"/>
    </row>
    <row r="566" spans="3:3" ht="14.25" customHeight="1">
      <c r="C566" s="20"/>
    </row>
    <row r="567" spans="3:3" ht="14.25" customHeight="1">
      <c r="C567" s="20"/>
    </row>
    <row r="568" spans="3:3" ht="14.25" customHeight="1">
      <c r="C568" s="20"/>
    </row>
    <row r="569" spans="3:3" ht="14.25" customHeight="1">
      <c r="C569" s="20"/>
    </row>
    <row r="570" spans="3:3" ht="14.25" customHeight="1">
      <c r="C570" s="20"/>
    </row>
    <row r="571" spans="3:3" ht="14.25" customHeight="1">
      <c r="C571" s="20"/>
    </row>
    <row r="572" spans="3:3" ht="14.25" customHeight="1">
      <c r="C572" s="20"/>
    </row>
    <row r="573" spans="3:3" ht="14.25" customHeight="1">
      <c r="C573" s="20"/>
    </row>
    <row r="574" spans="3:3" ht="14.25" customHeight="1">
      <c r="C574" s="20"/>
    </row>
    <row r="575" spans="3:3" ht="14.25" customHeight="1">
      <c r="C575" s="20"/>
    </row>
    <row r="576" spans="3:3" ht="14.25" customHeight="1">
      <c r="C576" s="20"/>
    </row>
    <row r="577" spans="3:3" ht="14.25" customHeight="1">
      <c r="C577" s="20"/>
    </row>
    <row r="578" spans="3:3" ht="14.25" customHeight="1">
      <c r="C578" s="20"/>
    </row>
    <row r="579" spans="3:3" ht="14.25" customHeight="1">
      <c r="C579" s="20"/>
    </row>
    <row r="580" spans="3:3" ht="14.25" customHeight="1">
      <c r="C580" s="20"/>
    </row>
    <row r="581" spans="3:3" ht="14.25" customHeight="1">
      <c r="C581" s="20"/>
    </row>
    <row r="582" spans="3:3" ht="14.25" customHeight="1">
      <c r="C582" s="20"/>
    </row>
    <row r="583" spans="3:3" ht="14.25" customHeight="1">
      <c r="C583" s="20"/>
    </row>
    <row r="584" spans="3:3" ht="14.25" customHeight="1">
      <c r="C584" s="20"/>
    </row>
    <row r="585" spans="3:3" ht="14.25" customHeight="1">
      <c r="C585" s="20"/>
    </row>
    <row r="586" spans="3:3" ht="14.25" customHeight="1">
      <c r="C586" s="20"/>
    </row>
    <row r="587" spans="3:3" ht="14.25" customHeight="1">
      <c r="C587" s="20"/>
    </row>
    <row r="588" spans="3:3" ht="14.25" customHeight="1">
      <c r="C588" s="20"/>
    </row>
    <row r="589" spans="3:3" ht="14.25" customHeight="1">
      <c r="C589" s="20"/>
    </row>
    <row r="590" spans="3:3" ht="14.25" customHeight="1">
      <c r="C590" s="20"/>
    </row>
    <row r="591" spans="3:3" ht="14.25" customHeight="1">
      <c r="C591" s="20"/>
    </row>
    <row r="592" spans="3:3" ht="14.25" customHeight="1">
      <c r="C592" s="20"/>
    </row>
    <row r="593" spans="3:3" ht="14.25" customHeight="1">
      <c r="C593" s="20"/>
    </row>
    <row r="594" spans="3:3" ht="14.25" customHeight="1">
      <c r="C594" s="20"/>
    </row>
    <row r="595" spans="3:3" ht="14.25" customHeight="1">
      <c r="C595" s="20"/>
    </row>
    <row r="596" spans="3:3" ht="14.25" customHeight="1">
      <c r="C596" s="20"/>
    </row>
    <row r="597" spans="3:3" ht="14.25" customHeight="1">
      <c r="C597" s="20"/>
    </row>
    <row r="598" spans="3:3" ht="14.25" customHeight="1">
      <c r="C598" s="20"/>
    </row>
    <row r="599" spans="3:3" ht="14.25" customHeight="1">
      <c r="C599" s="20"/>
    </row>
    <row r="600" spans="3:3" ht="14.25" customHeight="1">
      <c r="C600" s="20"/>
    </row>
    <row r="601" spans="3:3" ht="14.25" customHeight="1">
      <c r="C601" s="20"/>
    </row>
    <row r="602" spans="3:3" ht="14.25" customHeight="1">
      <c r="C602" s="20"/>
    </row>
    <row r="603" spans="3:3" ht="14.25" customHeight="1">
      <c r="C603" s="20"/>
    </row>
    <row r="604" spans="3:3" ht="14.25" customHeight="1">
      <c r="C604" s="20"/>
    </row>
    <row r="605" spans="3:3" ht="14.25" customHeight="1">
      <c r="C605" s="20"/>
    </row>
    <row r="606" spans="3:3" ht="14.25" customHeight="1">
      <c r="C606" s="20"/>
    </row>
    <row r="607" spans="3:3" ht="14.25" customHeight="1">
      <c r="C607" s="20"/>
    </row>
    <row r="608" spans="3:3" ht="14.25" customHeight="1">
      <c r="C608" s="20"/>
    </row>
    <row r="609" spans="3:3" ht="14.25" customHeight="1">
      <c r="C609" s="20"/>
    </row>
    <row r="610" spans="3:3" ht="14.25" customHeight="1">
      <c r="C610" s="20"/>
    </row>
    <row r="611" spans="3:3" ht="14.25" customHeight="1">
      <c r="C611" s="20"/>
    </row>
    <row r="612" spans="3:3" ht="14.25" customHeight="1">
      <c r="C612" s="20"/>
    </row>
    <row r="613" spans="3:3" ht="14.25" customHeight="1">
      <c r="C613" s="20"/>
    </row>
    <row r="614" spans="3:3" ht="14.25" customHeight="1">
      <c r="C614" s="20"/>
    </row>
    <row r="615" spans="3:3" ht="14.25" customHeight="1">
      <c r="C615" s="20"/>
    </row>
    <row r="616" spans="3:3" ht="14.25" customHeight="1">
      <c r="C616" s="20"/>
    </row>
    <row r="617" spans="3:3" ht="14.25" customHeight="1">
      <c r="C617" s="20"/>
    </row>
    <row r="618" spans="3:3" ht="14.25" customHeight="1">
      <c r="C618" s="20"/>
    </row>
    <row r="619" spans="3:3" ht="14.25" customHeight="1">
      <c r="C619" s="20"/>
    </row>
    <row r="620" spans="3:3" ht="14.25" customHeight="1">
      <c r="C620" s="20"/>
    </row>
    <row r="621" spans="3:3" ht="14.25" customHeight="1">
      <c r="C621" s="20"/>
    </row>
    <row r="622" spans="3:3" ht="14.25" customHeight="1">
      <c r="C622" s="20"/>
    </row>
    <row r="623" spans="3:3" ht="14.25" customHeight="1">
      <c r="C623" s="20"/>
    </row>
    <row r="624" spans="3:3" ht="14.25" customHeight="1">
      <c r="C624" s="20"/>
    </row>
    <row r="625" spans="3:3" ht="14.25" customHeight="1">
      <c r="C625" s="20"/>
    </row>
    <row r="626" spans="3:3" ht="14.25" customHeight="1">
      <c r="C626" s="20"/>
    </row>
    <row r="627" spans="3:3" ht="14.25" customHeight="1">
      <c r="C627" s="20"/>
    </row>
    <row r="628" spans="3:3" ht="14.25" customHeight="1">
      <c r="C628" s="20"/>
    </row>
    <row r="629" spans="3:3" ht="14.25" customHeight="1">
      <c r="C629" s="20"/>
    </row>
    <row r="630" spans="3:3" ht="14.25" customHeight="1">
      <c r="C630" s="20"/>
    </row>
    <row r="631" spans="3:3" ht="14.25" customHeight="1">
      <c r="C631" s="20"/>
    </row>
    <row r="632" spans="3:3" ht="14.25" customHeight="1">
      <c r="C632" s="20"/>
    </row>
    <row r="633" spans="3:3" ht="14.25" customHeight="1">
      <c r="C633" s="20"/>
    </row>
    <row r="634" spans="3:3" ht="14.25" customHeight="1">
      <c r="C634" s="20"/>
    </row>
    <row r="635" spans="3:3" ht="14.25" customHeight="1">
      <c r="C635" s="20"/>
    </row>
    <row r="636" spans="3:3" ht="14.25" customHeight="1">
      <c r="C636" s="20"/>
    </row>
    <row r="637" spans="3:3" ht="14.25" customHeight="1">
      <c r="C637" s="20"/>
    </row>
    <row r="638" spans="3:3" ht="14.25" customHeight="1">
      <c r="C638" s="20"/>
    </row>
    <row r="639" spans="3:3" ht="14.25" customHeight="1">
      <c r="C639" s="20"/>
    </row>
    <row r="640" spans="3:3" ht="14.25" customHeight="1">
      <c r="C640" s="20"/>
    </row>
    <row r="641" spans="3:3" ht="14.25" customHeight="1">
      <c r="C641" s="20"/>
    </row>
    <row r="642" spans="3:3" ht="14.25" customHeight="1">
      <c r="C642" s="20"/>
    </row>
    <row r="643" spans="3:3" ht="14.25" customHeight="1">
      <c r="C643" s="20"/>
    </row>
    <row r="644" spans="3:3" ht="14.25" customHeight="1">
      <c r="C644" s="20"/>
    </row>
    <row r="645" spans="3:3" ht="14.25" customHeight="1">
      <c r="C645" s="20"/>
    </row>
    <row r="646" spans="3:3" ht="14.25" customHeight="1">
      <c r="C646" s="20"/>
    </row>
    <row r="647" spans="3:3" ht="14.25" customHeight="1">
      <c r="C647" s="20"/>
    </row>
    <row r="648" spans="3:3" ht="14.25" customHeight="1">
      <c r="C648" s="20"/>
    </row>
    <row r="649" spans="3:3" ht="14.25" customHeight="1">
      <c r="C649" s="20"/>
    </row>
    <row r="650" spans="3:3" ht="14.25" customHeight="1">
      <c r="C650" s="20"/>
    </row>
    <row r="651" spans="3:3" ht="14.25" customHeight="1">
      <c r="C651" s="20"/>
    </row>
    <row r="652" spans="3:3" ht="14.25" customHeight="1">
      <c r="C652" s="20"/>
    </row>
    <row r="653" spans="3:3" ht="14.25" customHeight="1">
      <c r="C653" s="20"/>
    </row>
    <row r="654" spans="3:3" ht="14.25" customHeight="1">
      <c r="C654" s="20"/>
    </row>
    <row r="655" spans="3:3" ht="14.25" customHeight="1">
      <c r="C655" s="20"/>
    </row>
    <row r="656" spans="3:3" ht="14.25" customHeight="1">
      <c r="C656" s="20"/>
    </row>
    <row r="657" spans="3:3" ht="14.25" customHeight="1">
      <c r="C657" s="20"/>
    </row>
    <row r="658" spans="3:3" ht="14.25" customHeight="1">
      <c r="C658" s="20"/>
    </row>
    <row r="659" spans="3:3" ht="14.25" customHeight="1">
      <c r="C659" s="20"/>
    </row>
    <row r="660" spans="3:3" ht="14.25" customHeight="1">
      <c r="C660" s="20"/>
    </row>
    <row r="661" spans="3:3" ht="14.25" customHeight="1">
      <c r="C661" s="20"/>
    </row>
    <row r="662" spans="3:3" ht="14.25" customHeight="1">
      <c r="C662" s="20"/>
    </row>
    <row r="663" spans="3:3" ht="14.25" customHeight="1">
      <c r="C663" s="20"/>
    </row>
    <row r="664" spans="3:3" ht="14.25" customHeight="1">
      <c r="C664" s="20"/>
    </row>
    <row r="665" spans="3:3" ht="14.25" customHeight="1">
      <c r="C665" s="20"/>
    </row>
    <row r="666" spans="3:3" ht="14.25" customHeight="1">
      <c r="C666" s="20"/>
    </row>
    <row r="667" spans="3:3" ht="14.25" customHeight="1">
      <c r="C667" s="20"/>
    </row>
    <row r="668" spans="3:3" ht="14.25" customHeight="1">
      <c r="C668" s="20"/>
    </row>
    <row r="669" spans="3:3" ht="14.25" customHeight="1">
      <c r="C669" s="20"/>
    </row>
    <row r="670" spans="3:3" ht="14.25" customHeight="1">
      <c r="C670" s="20"/>
    </row>
    <row r="671" spans="3:3" ht="14.25" customHeight="1">
      <c r="C671" s="20"/>
    </row>
    <row r="672" spans="3:3" ht="14.25" customHeight="1">
      <c r="C672" s="20"/>
    </row>
    <row r="673" spans="3:3" ht="14.25" customHeight="1">
      <c r="C673" s="20"/>
    </row>
    <row r="674" spans="3:3" ht="14.25" customHeight="1">
      <c r="C674" s="20"/>
    </row>
    <row r="675" spans="3:3" ht="14.25" customHeight="1">
      <c r="C675" s="20"/>
    </row>
    <row r="676" spans="3:3" ht="14.25" customHeight="1">
      <c r="C676" s="20"/>
    </row>
    <row r="677" spans="3:3" ht="14.25" customHeight="1">
      <c r="C677" s="20"/>
    </row>
    <row r="678" spans="3:3" ht="14.25" customHeight="1">
      <c r="C678" s="20"/>
    </row>
    <row r="679" spans="3:3" ht="14.25" customHeight="1">
      <c r="C679" s="20"/>
    </row>
    <row r="680" spans="3:3" ht="14.25" customHeight="1">
      <c r="C680" s="20"/>
    </row>
    <row r="681" spans="3:3" ht="14.25" customHeight="1">
      <c r="C681" s="20"/>
    </row>
    <row r="682" spans="3:3" ht="14.25" customHeight="1">
      <c r="C682" s="20"/>
    </row>
    <row r="683" spans="3:3" ht="14.25" customHeight="1">
      <c r="C683" s="20"/>
    </row>
    <row r="684" spans="3:3" ht="14.25" customHeight="1">
      <c r="C684" s="20"/>
    </row>
    <row r="685" spans="3:3" ht="14.25" customHeight="1">
      <c r="C685" s="20"/>
    </row>
    <row r="686" spans="3:3" ht="14.25" customHeight="1">
      <c r="C686" s="20"/>
    </row>
    <row r="687" spans="3:3" ht="14.25" customHeight="1">
      <c r="C687" s="20"/>
    </row>
    <row r="688" spans="3:3" ht="14.25" customHeight="1">
      <c r="C688" s="20"/>
    </row>
    <row r="689" spans="3:3" ht="14.25" customHeight="1">
      <c r="C689" s="20"/>
    </row>
    <row r="690" spans="3:3" ht="14.25" customHeight="1">
      <c r="C690" s="20"/>
    </row>
    <row r="691" spans="3:3" ht="14.25" customHeight="1">
      <c r="C691" s="20"/>
    </row>
    <row r="692" spans="3:3" ht="14.25" customHeight="1">
      <c r="C692" s="20"/>
    </row>
    <row r="693" spans="3:3" ht="14.25" customHeight="1">
      <c r="C693" s="20"/>
    </row>
    <row r="694" spans="3:3" ht="14.25" customHeight="1">
      <c r="C694" s="20"/>
    </row>
    <row r="695" spans="3:3" ht="14.25" customHeight="1">
      <c r="C695" s="20"/>
    </row>
    <row r="696" spans="3:3" ht="14.25" customHeight="1">
      <c r="C696" s="20"/>
    </row>
    <row r="697" spans="3:3" ht="14.25" customHeight="1">
      <c r="C697" s="20"/>
    </row>
    <row r="698" spans="3:3" ht="14.25" customHeight="1">
      <c r="C698" s="20"/>
    </row>
    <row r="699" spans="3:3" ht="14.25" customHeight="1">
      <c r="C699" s="20"/>
    </row>
    <row r="700" spans="3:3" ht="14.25" customHeight="1">
      <c r="C700" s="20"/>
    </row>
    <row r="701" spans="3:3" ht="14.25" customHeight="1">
      <c r="C701" s="20"/>
    </row>
    <row r="702" spans="3:3" ht="14.25" customHeight="1">
      <c r="C702" s="20"/>
    </row>
    <row r="703" spans="3:3" ht="14.25" customHeight="1">
      <c r="C703" s="20"/>
    </row>
    <row r="704" spans="3:3" ht="14.25" customHeight="1">
      <c r="C704" s="20"/>
    </row>
    <row r="705" spans="3:3" ht="14.25" customHeight="1">
      <c r="C705" s="20"/>
    </row>
    <row r="706" spans="3:3" ht="14.25" customHeight="1">
      <c r="C706" s="20"/>
    </row>
    <row r="707" spans="3:3" ht="14.25" customHeight="1">
      <c r="C707" s="20"/>
    </row>
    <row r="708" spans="3:3" ht="14.25" customHeight="1">
      <c r="C708" s="20"/>
    </row>
    <row r="709" spans="3:3" ht="14.25" customHeight="1">
      <c r="C709" s="20"/>
    </row>
    <row r="710" spans="3:3" ht="14.25" customHeight="1">
      <c r="C710" s="20"/>
    </row>
    <row r="711" spans="3:3" ht="14.25" customHeight="1">
      <c r="C711" s="20"/>
    </row>
    <row r="712" spans="3:3" ht="14.25" customHeight="1">
      <c r="C712" s="20"/>
    </row>
    <row r="713" spans="3:3" ht="14.25" customHeight="1">
      <c r="C713" s="20"/>
    </row>
    <row r="714" spans="3:3" ht="14.25" customHeight="1">
      <c r="C714" s="20"/>
    </row>
    <row r="715" spans="3:3" ht="14.25" customHeight="1">
      <c r="C715" s="20"/>
    </row>
    <row r="716" spans="3:3" ht="14.25" customHeight="1">
      <c r="C716" s="20"/>
    </row>
    <row r="717" spans="3:3" ht="14.25" customHeight="1">
      <c r="C717" s="20"/>
    </row>
    <row r="718" spans="3:3" ht="14.25" customHeight="1">
      <c r="C718" s="20"/>
    </row>
    <row r="719" spans="3:3" ht="14.25" customHeight="1">
      <c r="C719" s="20"/>
    </row>
    <row r="720" spans="3:3" ht="14.25" customHeight="1">
      <c r="C720" s="20"/>
    </row>
    <row r="721" spans="3:3" ht="14.25" customHeight="1">
      <c r="C721" s="20"/>
    </row>
    <row r="722" spans="3:3" ht="14.25" customHeight="1">
      <c r="C722" s="20"/>
    </row>
    <row r="723" spans="3:3" ht="14.25" customHeight="1">
      <c r="C723" s="20"/>
    </row>
    <row r="724" spans="3:3" ht="14.25" customHeight="1">
      <c r="C724" s="20"/>
    </row>
    <row r="725" spans="3:3" ht="14.25" customHeight="1">
      <c r="C725" s="20"/>
    </row>
    <row r="726" spans="3:3" ht="14.25" customHeight="1">
      <c r="C726" s="20"/>
    </row>
    <row r="727" spans="3:3" ht="14.25" customHeight="1">
      <c r="C727" s="20"/>
    </row>
    <row r="728" spans="3:3" ht="14.25" customHeight="1">
      <c r="C728" s="20"/>
    </row>
    <row r="729" spans="3:3" ht="14.25" customHeight="1">
      <c r="C729" s="20"/>
    </row>
    <row r="730" spans="3:3" ht="14.25" customHeight="1">
      <c r="C730" s="20"/>
    </row>
    <row r="731" spans="3:3" ht="14.25" customHeight="1">
      <c r="C731" s="20"/>
    </row>
    <row r="732" spans="3:3" ht="14.25" customHeight="1">
      <c r="C732" s="20"/>
    </row>
    <row r="733" spans="3:3" ht="14.25" customHeight="1">
      <c r="C733" s="20"/>
    </row>
    <row r="734" spans="3:3" ht="14.25" customHeight="1">
      <c r="C734" s="20"/>
    </row>
    <row r="735" spans="3:3" ht="14.25" customHeight="1">
      <c r="C735" s="20"/>
    </row>
    <row r="736" spans="3:3" ht="14.25" customHeight="1">
      <c r="C736" s="20"/>
    </row>
    <row r="737" spans="3:3" ht="14.25" customHeight="1">
      <c r="C737" s="20"/>
    </row>
    <row r="738" spans="3:3" ht="14.25" customHeight="1">
      <c r="C738" s="20"/>
    </row>
    <row r="739" spans="3:3" ht="14.25" customHeight="1">
      <c r="C739" s="20"/>
    </row>
    <row r="740" spans="3:3" ht="14.25" customHeight="1">
      <c r="C740" s="20"/>
    </row>
    <row r="741" spans="3:3" ht="14.25" customHeight="1">
      <c r="C741" s="20"/>
    </row>
    <row r="742" spans="3:3" ht="14.25" customHeight="1">
      <c r="C742" s="20"/>
    </row>
    <row r="743" spans="3:3" ht="14.25" customHeight="1">
      <c r="C743" s="20"/>
    </row>
    <row r="744" spans="3:3" ht="14.25" customHeight="1">
      <c r="C744" s="20"/>
    </row>
    <row r="745" spans="3:3" ht="14.25" customHeight="1">
      <c r="C745" s="20"/>
    </row>
    <row r="746" spans="3:3" ht="14.25" customHeight="1">
      <c r="C746" s="20"/>
    </row>
    <row r="747" spans="3:3" ht="14.25" customHeight="1">
      <c r="C747" s="20"/>
    </row>
    <row r="748" spans="3:3" ht="14.25" customHeight="1">
      <c r="C748" s="20"/>
    </row>
    <row r="749" spans="3:3" ht="14.25" customHeight="1">
      <c r="C749" s="20"/>
    </row>
    <row r="750" spans="3:3" ht="14.25" customHeight="1">
      <c r="C750" s="20"/>
    </row>
    <row r="751" spans="3:3" ht="14.25" customHeight="1">
      <c r="C751" s="20"/>
    </row>
    <row r="752" spans="3:3" ht="14.25" customHeight="1">
      <c r="C752" s="20"/>
    </row>
    <row r="753" spans="3:3" ht="14.25" customHeight="1">
      <c r="C753" s="20"/>
    </row>
    <row r="754" spans="3:3" ht="14.25" customHeight="1">
      <c r="C754" s="20"/>
    </row>
    <row r="755" spans="3:3" ht="14.25" customHeight="1">
      <c r="C755" s="20"/>
    </row>
    <row r="756" spans="3:3" ht="14.25" customHeight="1">
      <c r="C756" s="20"/>
    </row>
    <row r="757" spans="3:3" ht="14.25" customHeight="1">
      <c r="C757" s="20"/>
    </row>
    <row r="758" spans="3:3" ht="14.25" customHeight="1">
      <c r="C758" s="20"/>
    </row>
    <row r="759" spans="3:3" ht="14.25" customHeight="1">
      <c r="C759" s="20"/>
    </row>
    <row r="760" spans="3:3" ht="14.25" customHeight="1">
      <c r="C760" s="20"/>
    </row>
    <row r="761" spans="3:3" ht="14.25" customHeight="1">
      <c r="C761" s="20"/>
    </row>
    <row r="762" spans="3:3" ht="14.25" customHeight="1">
      <c r="C762" s="20"/>
    </row>
    <row r="763" spans="3:3" ht="14.25" customHeight="1">
      <c r="C763" s="20"/>
    </row>
    <row r="764" spans="3:3" ht="14.25" customHeight="1">
      <c r="C764" s="20"/>
    </row>
    <row r="765" spans="3:3" ht="14.25" customHeight="1">
      <c r="C765" s="20"/>
    </row>
    <row r="766" spans="3:3" ht="14.25" customHeight="1">
      <c r="C766" s="20"/>
    </row>
    <row r="767" spans="3:3" ht="14.25" customHeight="1">
      <c r="C767" s="20"/>
    </row>
    <row r="768" spans="3:3" ht="14.25" customHeight="1">
      <c r="C768" s="20"/>
    </row>
    <row r="769" spans="3:3" ht="14.25" customHeight="1">
      <c r="C769" s="20"/>
    </row>
    <row r="770" spans="3:3" ht="14.25" customHeight="1">
      <c r="C770" s="20"/>
    </row>
    <row r="771" spans="3:3" ht="14.25" customHeight="1">
      <c r="C771" s="20"/>
    </row>
    <row r="772" spans="3:3" ht="14.25" customHeight="1">
      <c r="C772" s="20"/>
    </row>
    <row r="773" spans="3:3" ht="14.25" customHeight="1">
      <c r="C773" s="20"/>
    </row>
    <row r="774" spans="3:3" ht="14.25" customHeight="1">
      <c r="C774" s="20"/>
    </row>
    <row r="775" spans="3:3" ht="14.25" customHeight="1">
      <c r="C775" s="20"/>
    </row>
    <row r="776" spans="3:3" ht="14.25" customHeight="1">
      <c r="C776" s="20"/>
    </row>
    <row r="777" spans="3:3" ht="14.25" customHeight="1">
      <c r="C777" s="20"/>
    </row>
    <row r="778" spans="3:3" ht="14.25" customHeight="1">
      <c r="C778" s="20"/>
    </row>
    <row r="779" spans="3:3" ht="14.25" customHeight="1">
      <c r="C779" s="20"/>
    </row>
    <row r="780" spans="3:3" ht="14.25" customHeight="1">
      <c r="C780" s="20"/>
    </row>
    <row r="781" spans="3:3" ht="14.25" customHeight="1">
      <c r="C781" s="20"/>
    </row>
    <row r="782" spans="3:3" ht="14.25" customHeight="1">
      <c r="C782" s="20"/>
    </row>
    <row r="783" spans="3:3" ht="14.25" customHeight="1">
      <c r="C783" s="20"/>
    </row>
    <row r="784" spans="3:3" ht="14.25" customHeight="1">
      <c r="C784" s="20"/>
    </row>
    <row r="785" spans="3:3" ht="14.25" customHeight="1">
      <c r="C785" s="20"/>
    </row>
    <row r="786" spans="3:3" ht="14.25" customHeight="1">
      <c r="C786" s="20"/>
    </row>
    <row r="787" spans="3:3" ht="14.25" customHeight="1">
      <c r="C787" s="20"/>
    </row>
    <row r="788" spans="3:3" ht="14.25" customHeight="1">
      <c r="C788" s="20"/>
    </row>
    <row r="789" spans="3:3" ht="14.25" customHeight="1">
      <c r="C789" s="20"/>
    </row>
    <row r="790" spans="3:3" ht="14.25" customHeight="1">
      <c r="C790" s="20"/>
    </row>
    <row r="791" spans="3:3" ht="14.25" customHeight="1">
      <c r="C791" s="20"/>
    </row>
    <row r="792" spans="3:3" ht="14.25" customHeight="1">
      <c r="C792" s="20"/>
    </row>
    <row r="793" spans="3:3" ht="14.25" customHeight="1">
      <c r="C793" s="20"/>
    </row>
    <row r="794" spans="3:3" ht="14.25" customHeight="1">
      <c r="C794" s="20"/>
    </row>
    <row r="795" spans="3:3" ht="14.25" customHeight="1">
      <c r="C795" s="20"/>
    </row>
    <row r="796" spans="3:3" ht="14.25" customHeight="1">
      <c r="C796" s="20"/>
    </row>
    <row r="797" spans="3:3" ht="14.25" customHeight="1">
      <c r="C797" s="20"/>
    </row>
    <row r="798" spans="3:3" ht="14.25" customHeight="1">
      <c r="C798" s="20"/>
    </row>
    <row r="799" spans="3:3" ht="14.25" customHeight="1">
      <c r="C799" s="20"/>
    </row>
    <row r="800" spans="3:3" ht="14.25" customHeight="1">
      <c r="C800" s="20"/>
    </row>
    <row r="801" spans="3:3" ht="14.25" customHeight="1">
      <c r="C801" s="20"/>
    </row>
    <row r="802" spans="3:3" ht="14.25" customHeight="1">
      <c r="C802" s="20"/>
    </row>
    <row r="803" spans="3:3" ht="14.25" customHeight="1">
      <c r="C803" s="20"/>
    </row>
    <row r="804" spans="3:3" ht="14.25" customHeight="1">
      <c r="C804" s="20"/>
    </row>
    <row r="805" spans="3:3" ht="14.25" customHeight="1">
      <c r="C805" s="20"/>
    </row>
    <row r="806" spans="3:3" ht="14.25" customHeight="1">
      <c r="C806" s="20"/>
    </row>
    <row r="807" spans="3:3" ht="14.25" customHeight="1">
      <c r="C807" s="20"/>
    </row>
    <row r="808" spans="3:3" ht="14.25" customHeight="1">
      <c r="C808" s="20"/>
    </row>
    <row r="809" spans="3:3" ht="14.25" customHeight="1">
      <c r="C809" s="20"/>
    </row>
    <row r="810" spans="3:3" ht="14.25" customHeight="1">
      <c r="C810" s="20"/>
    </row>
    <row r="811" spans="3:3" ht="14.25" customHeight="1">
      <c r="C811" s="20"/>
    </row>
    <row r="812" spans="3:3" ht="14.25" customHeight="1">
      <c r="C812" s="20"/>
    </row>
    <row r="813" spans="3:3" ht="14.25" customHeight="1">
      <c r="C813" s="20"/>
    </row>
    <row r="814" spans="3:3" ht="14.25" customHeight="1">
      <c r="C814" s="20"/>
    </row>
    <row r="815" spans="3:3" ht="14.25" customHeight="1">
      <c r="C815" s="20"/>
    </row>
    <row r="816" spans="3:3" ht="14.25" customHeight="1">
      <c r="C816" s="20"/>
    </row>
    <row r="817" spans="3:3" ht="14.25" customHeight="1">
      <c r="C817" s="20"/>
    </row>
    <row r="818" spans="3:3" ht="14.25" customHeight="1">
      <c r="C818" s="20"/>
    </row>
    <row r="819" spans="3:3" ht="14.25" customHeight="1">
      <c r="C819" s="20"/>
    </row>
    <row r="820" spans="3:3" ht="14.25" customHeight="1">
      <c r="C820" s="20"/>
    </row>
    <row r="821" spans="3:3" ht="14.25" customHeight="1">
      <c r="C821" s="20"/>
    </row>
    <row r="822" spans="3:3" ht="14.25" customHeight="1">
      <c r="C822" s="20"/>
    </row>
    <row r="823" spans="3:3" ht="14.25" customHeight="1">
      <c r="C823" s="20"/>
    </row>
    <row r="824" spans="3:3" ht="14.25" customHeight="1">
      <c r="C824" s="20"/>
    </row>
    <row r="825" spans="3:3" ht="14.25" customHeight="1">
      <c r="C825" s="20"/>
    </row>
    <row r="826" spans="3:3" ht="14.25" customHeight="1">
      <c r="C826" s="20"/>
    </row>
    <row r="827" spans="3:3" ht="14.25" customHeight="1">
      <c r="C827" s="20"/>
    </row>
    <row r="828" spans="3:3" ht="14.25" customHeight="1">
      <c r="C828" s="20"/>
    </row>
    <row r="829" spans="3:3" ht="14.25" customHeight="1">
      <c r="C829" s="20"/>
    </row>
    <row r="830" spans="3:3" ht="14.25" customHeight="1">
      <c r="C830" s="20"/>
    </row>
    <row r="831" spans="3:3" ht="14.25" customHeight="1">
      <c r="C831" s="20"/>
    </row>
    <row r="832" spans="3:3" ht="14.25" customHeight="1">
      <c r="C832" s="20"/>
    </row>
    <row r="833" spans="3:3" ht="14.25" customHeight="1">
      <c r="C833" s="20"/>
    </row>
    <row r="834" spans="3:3" ht="14.25" customHeight="1">
      <c r="C834" s="20"/>
    </row>
    <row r="835" spans="3:3" ht="14.25" customHeight="1">
      <c r="C835" s="20"/>
    </row>
    <row r="836" spans="3:3" ht="14.25" customHeight="1">
      <c r="C836" s="20"/>
    </row>
    <row r="837" spans="3:3" ht="14.25" customHeight="1">
      <c r="C837" s="20"/>
    </row>
    <row r="838" spans="3:3" ht="14.25" customHeight="1">
      <c r="C838" s="20"/>
    </row>
    <row r="839" spans="3:3" ht="14.25" customHeight="1">
      <c r="C839" s="20"/>
    </row>
    <row r="840" spans="3:3" ht="14.25" customHeight="1">
      <c r="C840" s="20"/>
    </row>
    <row r="841" spans="3:3" ht="14.25" customHeight="1">
      <c r="C841" s="20"/>
    </row>
    <row r="842" spans="3:3" ht="14.25" customHeight="1">
      <c r="C842" s="20"/>
    </row>
    <row r="843" spans="3:3" ht="14.25" customHeight="1">
      <c r="C843" s="20"/>
    </row>
    <row r="844" spans="3:3" ht="14.25" customHeight="1">
      <c r="C844" s="20"/>
    </row>
    <row r="845" spans="3:3" ht="14.25" customHeight="1">
      <c r="C845" s="20"/>
    </row>
    <row r="846" spans="3:3" ht="14.25" customHeight="1">
      <c r="C846" s="20"/>
    </row>
    <row r="847" spans="3:3" ht="14.25" customHeight="1">
      <c r="C847" s="20"/>
    </row>
    <row r="848" spans="3:3" ht="14.25" customHeight="1">
      <c r="C848" s="20"/>
    </row>
    <row r="849" spans="3:3" ht="14.25" customHeight="1">
      <c r="C849" s="20"/>
    </row>
    <row r="850" spans="3:3" ht="14.25" customHeight="1">
      <c r="C850" s="20"/>
    </row>
    <row r="851" spans="3:3" ht="14.25" customHeight="1">
      <c r="C851" s="20"/>
    </row>
    <row r="852" spans="3:3" ht="14.25" customHeight="1">
      <c r="C852" s="20"/>
    </row>
    <row r="853" spans="3:3" ht="14.25" customHeight="1">
      <c r="C853" s="20"/>
    </row>
    <row r="854" spans="3:3" ht="14.25" customHeight="1">
      <c r="C854" s="20"/>
    </row>
    <row r="855" spans="3:3" ht="14.25" customHeight="1">
      <c r="C855" s="20"/>
    </row>
    <row r="856" spans="3:3" ht="14.25" customHeight="1">
      <c r="C856" s="20"/>
    </row>
    <row r="857" spans="3:3" ht="14.25" customHeight="1">
      <c r="C857" s="20"/>
    </row>
    <row r="858" spans="3:3" ht="14.25" customHeight="1">
      <c r="C858" s="20"/>
    </row>
    <row r="859" spans="3:3" ht="14.25" customHeight="1">
      <c r="C859" s="20"/>
    </row>
    <row r="860" spans="3:3" ht="14.25" customHeight="1">
      <c r="C860" s="20"/>
    </row>
    <row r="861" spans="3:3" ht="14.25" customHeight="1">
      <c r="C861" s="20"/>
    </row>
    <row r="862" spans="3:3" ht="14.25" customHeight="1">
      <c r="C862" s="20"/>
    </row>
    <row r="863" spans="3:3" ht="14.25" customHeight="1">
      <c r="C863" s="20"/>
    </row>
    <row r="864" spans="3:3" ht="14.25" customHeight="1">
      <c r="C864" s="20"/>
    </row>
    <row r="865" spans="3:3" ht="14.25" customHeight="1">
      <c r="C865" s="20"/>
    </row>
    <row r="866" spans="3:3" ht="14.25" customHeight="1">
      <c r="C866" s="20"/>
    </row>
    <row r="867" spans="3:3" ht="14.25" customHeight="1">
      <c r="C867" s="20"/>
    </row>
    <row r="868" spans="3:3" ht="14.25" customHeight="1">
      <c r="C868" s="20"/>
    </row>
    <row r="869" spans="3:3" ht="14.25" customHeight="1">
      <c r="C869" s="20"/>
    </row>
    <row r="870" spans="3:3" ht="14.25" customHeight="1">
      <c r="C870" s="20"/>
    </row>
    <row r="871" spans="3:3" ht="14.25" customHeight="1">
      <c r="C871" s="20"/>
    </row>
    <row r="872" spans="3:3" ht="14.25" customHeight="1">
      <c r="C872" s="20"/>
    </row>
    <row r="873" spans="3:3" ht="14.25" customHeight="1">
      <c r="C873" s="20"/>
    </row>
    <row r="874" spans="3:3" ht="14.25" customHeight="1">
      <c r="C874" s="20"/>
    </row>
    <row r="875" spans="3:3" ht="14.25" customHeight="1">
      <c r="C875" s="20"/>
    </row>
    <row r="876" spans="3:3" ht="14.25" customHeight="1">
      <c r="C876" s="20"/>
    </row>
    <row r="877" spans="3:3" ht="14.25" customHeight="1">
      <c r="C877" s="20"/>
    </row>
    <row r="878" spans="3:3" ht="14.25" customHeight="1">
      <c r="C878" s="20"/>
    </row>
    <row r="879" spans="3:3" ht="14.25" customHeight="1">
      <c r="C879" s="20"/>
    </row>
    <row r="880" spans="3:3" ht="14.25" customHeight="1">
      <c r="C880" s="20"/>
    </row>
    <row r="881" spans="3:3" ht="14.25" customHeight="1">
      <c r="C881" s="20"/>
    </row>
    <row r="882" spans="3:3" ht="14.25" customHeight="1">
      <c r="C882" s="20"/>
    </row>
    <row r="883" spans="3:3" ht="14.25" customHeight="1">
      <c r="C883" s="20"/>
    </row>
    <row r="884" spans="3:3" ht="14.25" customHeight="1">
      <c r="C884" s="20"/>
    </row>
    <row r="885" spans="3:3" ht="14.25" customHeight="1">
      <c r="C885" s="20"/>
    </row>
    <row r="886" spans="3:3" ht="14.25" customHeight="1">
      <c r="C886" s="20"/>
    </row>
    <row r="887" spans="3:3" ht="14.25" customHeight="1">
      <c r="C887" s="20"/>
    </row>
    <row r="888" spans="3:3" ht="14.25" customHeight="1">
      <c r="C888" s="20"/>
    </row>
    <row r="889" spans="3:3" ht="14.25" customHeight="1">
      <c r="C889" s="20"/>
    </row>
    <row r="890" spans="3:3" ht="14.25" customHeight="1">
      <c r="C890" s="20"/>
    </row>
    <row r="891" spans="3:3" ht="14.25" customHeight="1">
      <c r="C891" s="20"/>
    </row>
    <row r="892" spans="3:3" ht="14.25" customHeight="1">
      <c r="C892" s="20"/>
    </row>
    <row r="893" spans="3:3" ht="14.25" customHeight="1">
      <c r="C893" s="20"/>
    </row>
    <row r="894" spans="3:3" ht="14.25" customHeight="1">
      <c r="C894" s="20"/>
    </row>
    <row r="895" spans="3:3" ht="14.25" customHeight="1">
      <c r="C895" s="20"/>
    </row>
    <row r="896" spans="3:3" ht="14.25" customHeight="1">
      <c r="C896" s="20"/>
    </row>
    <row r="897" spans="3:3" ht="14.25" customHeight="1">
      <c r="C897" s="20"/>
    </row>
    <row r="898" spans="3:3" ht="14.25" customHeight="1">
      <c r="C898" s="20"/>
    </row>
    <row r="899" spans="3:3" ht="14.25" customHeight="1">
      <c r="C899" s="20"/>
    </row>
    <row r="900" spans="3:3" ht="14.25" customHeight="1">
      <c r="C900" s="20"/>
    </row>
    <row r="901" spans="3:3" ht="14.25" customHeight="1">
      <c r="C901" s="20"/>
    </row>
    <row r="902" spans="3:3" ht="14.25" customHeight="1">
      <c r="C902" s="20"/>
    </row>
    <row r="903" spans="3:3" ht="14.25" customHeight="1">
      <c r="C903" s="20"/>
    </row>
    <row r="904" spans="3:3" ht="14.25" customHeight="1">
      <c r="C904" s="20"/>
    </row>
    <row r="905" spans="3:3" ht="14.25" customHeight="1">
      <c r="C905" s="20"/>
    </row>
    <row r="906" spans="3:3" ht="14.25" customHeight="1">
      <c r="C906" s="20"/>
    </row>
    <row r="907" spans="3:3" ht="14.25" customHeight="1">
      <c r="C907" s="20"/>
    </row>
    <row r="908" spans="3:3" ht="14.25" customHeight="1">
      <c r="C908" s="20"/>
    </row>
    <row r="909" spans="3:3" ht="14.25" customHeight="1">
      <c r="C909" s="20"/>
    </row>
    <row r="910" spans="3:3" ht="14.25" customHeight="1">
      <c r="C910" s="20"/>
    </row>
    <row r="911" spans="3:3" ht="14.25" customHeight="1">
      <c r="C911" s="20"/>
    </row>
    <row r="912" spans="3:3" ht="14.25" customHeight="1">
      <c r="C912" s="20"/>
    </row>
    <row r="913" spans="3:3" ht="14.25" customHeight="1">
      <c r="C913" s="20"/>
    </row>
    <row r="914" spans="3:3" ht="14.25" customHeight="1">
      <c r="C914" s="20"/>
    </row>
    <row r="915" spans="3:3" ht="14.25" customHeight="1">
      <c r="C915" s="20"/>
    </row>
    <row r="916" spans="3:3" ht="14.25" customHeight="1">
      <c r="C916" s="20"/>
    </row>
    <row r="917" spans="3:3" ht="14.25" customHeight="1">
      <c r="C917" s="20"/>
    </row>
    <row r="918" spans="3:3" ht="14.25" customHeight="1">
      <c r="C918" s="20"/>
    </row>
    <row r="919" spans="3:3" ht="14.25" customHeight="1">
      <c r="C919" s="20"/>
    </row>
    <row r="920" spans="3:3" ht="14.25" customHeight="1">
      <c r="C920" s="20"/>
    </row>
    <row r="921" spans="3:3" ht="14.25" customHeight="1">
      <c r="C921" s="20"/>
    </row>
    <row r="922" spans="3:3" ht="14.25" customHeight="1">
      <c r="C922" s="20"/>
    </row>
    <row r="923" spans="3:3" ht="14.25" customHeight="1">
      <c r="C923" s="20"/>
    </row>
    <row r="924" spans="3:3" ht="14.25" customHeight="1">
      <c r="C924" s="20"/>
    </row>
    <row r="925" spans="3:3" ht="14.25" customHeight="1">
      <c r="C925" s="20"/>
    </row>
    <row r="926" spans="3:3" ht="14.25" customHeight="1">
      <c r="C926" s="20"/>
    </row>
    <row r="927" spans="3:3" ht="14.25" customHeight="1">
      <c r="C927" s="20"/>
    </row>
    <row r="928" spans="3:3" ht="14.25" customHeight="1">
      <c r="C928" s="20"/>
    </row>
    <row r="929" spans="3:3" ht="14.25" customHeight="1">
      <c r="C929" s="20"/>
    </row>
    <row r="930" spans="3:3" ht="14.25" customHeight="1">
      <c r="C930" s="20"/>
    </row>
    <row r="931" spans="3:3" ht="14.25" customHeight="1">
      <c r="C931" s="20"/>
    </row>
    <row r="932" spans="3:3" ht="14.25" customHeight="1">
      <c r="C932" s="20"/>
    </row>
    <row r="933" spans="3:3" ht="14.25" customHeight="1">
      <c r="C933" s="20"/>
    </row>
    <row r="934" spans="3:3" ht="14.25" customHeight="1">
      <c r="C934" s="20"/>
    </row>
    <row r="935" spans="3:3" ht="14.25" customHeight="1">
      <c r="C935" s="20"/>
    </row>
    <row r="936" spans="3:3" ht="14.25" customHeight="1">
      <c r="C936" s="20"/>
    </row>
    <row r="937" spans="3:3" ht="14.25" customHeight="1">
      <c r="C937" s="20"/>
    </row>
    <row r="938" spans="3:3" ht="14.25" customHeight="1">
      <c r="C938" s="20"/>
    </row>
    <row r="939" spans="3:3" ht="14.25" customHeight="1">
      <c r="C939" s="20"/>
    </row>
    <row r="940" spans="3:3" ht="14.25" customHeight="1">
      <c r="C940" s="20"/>
    </row>
    <row r="941" spans="3:3" ht="14.25" customHeight="1">
      <c r="C941" s="20"/>
    </row>
    <row r="942" spans="3:3" ht="14.25" customHeight="1">
      <c r="C942" s="20"/>
    </row>
    <row r="943" spans="3:3" ht="14.25" customHeight="1">
      <c r="C943" s="20"/>
    </row>
    <row r="944" spans="3:3" ht="14.25" customHeight="1">
      <c r="C944" s="20"/>
    </row>
    <row r="945" spans="3:3" ht="14.25" customHeight="1">
      <c r="C945" s="20"/>
    </row>
    <row r="946" spans="3:3" ht="14.25" customHeight="1">
      <c r="C946" s="20"/>
    </row>
    <row r="947" spans="3:3" ht="14.25" customHeight="1">
      <c r="C947" s="20"/>
    </row>
    <row r="948" spans="3:3" ht="14.25" customHeight="1">
      <c r="C948" s="20"/>
    </row>
    <row r="949" spans="3:3" ht="14.25" customHeight="1">
      <c r="C949" s="20"/>
    </row>
    <row r="950" spans="3:3" ht="14.25" customHeight="1">
      <c r="C950" s="20"/>
    </row>
    <row r="951" spans="3:3" ht="14.25" customHeight="1">
      <c r="C951" s="20"/>
    </row>
    <row r="952" spans="3:3" ht="14.25" customHeight="1">
      <c r="C952" s="20"/>
    </row>
    <row r="953" spans="3:3" ht="14.25" customHeight="1">
      <c r="C953" s="20"/>
    </row>
    <row r="954" spans="3:3" ht="14.25" customHeight="1">
      <c r="C954" s="20"/>
    </row>
    <row r="955" spans="3:3" ht="14.25" customHeight="1">
      <c r="C955" s="20"/>
    </row>
    <row r="956" spans="3:3" ht="14.25" customHeight="1">
      <c r="C956" s="20"/>
    </row>
    <row r="957" spans="3:3" ht="14.25" customHeight="1">
      <c r="C957" s="20"/>
    </row>
    <row r="958" spans="3:3" ht="14.25" customHeight="1">
      <c r="C958" s="20"/>
    </row>
    <row r="959" spans="3:3" ht="14.25" customHeight="1">
      <c r="C959" s="20"/>
    </row>
    <row r="960" spans="3:3" ht="14.25" customHeight="1">
      <c r="C960" s="20"/>
    </row>
    <row r="961" spans="3:3" ht="14.25" customHeight="1">
      <c r="C961" s="20"/>
    </row>
    <row r="962" spans="3:3" ht="14.25" customHeight="1">
      <c r="C962" s="20"/>
    </row>
    <row r="963" spans="3:3" ht="14.25" customHeight="1">
      <c r="C963" s="20"/>
    </row>
    <row r="964" spans="3:3" ht="14.25" customHeight="1">
      <c r="C964" s="20"/>
    </row>
    <row r="965" spans="3:3" ht="14.25" customHeight="1">
      <c r="C965" s="20"/>
    </row>
    <row r="966" spans="3:3" ht="14.25" customHeight="1">
      <c r="C966" s="20"/>
    </row>
    <row r="967" spans="3:3" ht="14.25" customHeight="1">
      <c r="C967" s="20"/>
    </row>
    <row r="968" spans="3:3" ht="14.25" customHeight="1">
      <c r="C968" s="20"/>
    </row>
    <row r="969" spans="3:3" ht="14.25" customHeight="1">
      <c r="C969" s="20"/>
    </row>
    <row r="970" spans="3:3" ht="14.25" customHeight="1">
      <c r="C970" s="20"/>
    </row>
    <row r="971" spans="3:3" ht="14.25" customHeight="1">
      <c r="C971" s="20"/>
    </row>
    <row r="972" spans="3:3" ht="14.25" customHeight="1">
      <c r="C972" s="20"/>
    </row>
    <row r="973" spans="3:3" ht="14.25" customHeight="1">
      <c r="C973" s="20"/>
    </row>
    <row r="974" spans="3:3" ht="14.25" customHeight="1">
      <c r="C974" s="20"/>
    </row>
    <row r="975" spans="3:3" ht="14.25" customHeight="1">
      <c r="C975" s="20"/>
    </row>
    <row r="976" spans="3:3" ht="14.25" customHeight="1">
      <c r="C976" s="20"/>
    </row>
    <row r="977" spans="3:3" ht="14.25" customHeight="1">
      <c r="C977" s="20"/>
    </row>
    <row r="978" spans="3:3" ht="14.25" customHeight="1">
      <c r="C978" s="20"/>
    </row>
    <row r="979" spans="3:3" ht="14.25" customHeight="1">
      <c r="C979" s="20"/>
    </row>
    <row r="980" spans="3:3" ht="14.25" customHeight="1">
      <c r="C980" s="20"/>
    </row>
    <row r="981" spans="3:3" ht="14.25" customHeight="1">
      <c r="C981" s="20"/>
    </row>
    <row r="982" spans="3:3" ht="14.25" customHeight="1">
      <c r="C982" s="20"/>
    </row>
    <row r="983" spans="3:3" ht="14.25" customHeight="1">
      <c r="C983" s="20"/>
    </row>
    <row r="984" spans="3:3" ht="14.25" customHeight="1">
      <c r="C984" s="20"/>
    </row>
    <row r="985" spans="3:3" ht="14.25" customHeight="1">
      <c r="C985" s="20"/>
    </row>
    <row r="986" spans="3:3" ht="14.25" customHeight="1">
      <c r="C986" s="20"/>
    </row>
    <row r="987" spans="3:3" ht="14.25" customHeight="1">
      <c r="C987" s="20"/>
    </row>
    <row r="988" spans="3:3" ht="14.25" customHeight="1">
      <c r="C988" s="20"/>
    </row>
    <row r="989" spans="3:3" ht="14.25" customHeight="1">
      <c r="C989" s="20"/>
    </row>
    <row r="990" spans="3:3" ht="14.25" customHeight="1">
      <c r="C990" s="20"/>
    </row>
    <row r="991" spans="3:3" ht="14.25" customHeight="1">
      <c r="C991" s="20"/>
    </row>
    <row r="992" spans="3:3" ht="14.25" customHeight="1">
      <c r="C992" s="20"/>
    </row>
    <row r="993" spans="3:3" ht="14.25" customHeight="1">
      <c r="C993" s="20"/>
    </row>
    <row r="994" spans="3:3" ht="14.25" customHeight="1">
      <c r="C994" s="20"/>
    </row>
    <row r="995" spans="3:3" ht="14.25" customHeight="1">
      <c r="C995" s="20"/>
    </row>
    <row r="996" spans="3:3" ht="14.25" customHeight="1">
      <c r="C996" s="20"/>
    </row>
    <row r="997" spans="3:3" ht="14.25" customHeight="1">
      <c r="C997" s="20"/>
    </row>
    <row r="998" spans="3:3" ht="14.25" customHeight="1">
      <c r="C998" s="20"/>
    </row>
    <row r="999" spans="3:3" ht="14.25" customHeight="1">
      <c r="C999" s="20"/>
    </row>
    <row r="1000" spans="3:3" ht="14.25" customHeight="1">
      <c r="C1000" s="20"/>
    </row>
  </sheetData>
  <mergeCells count="13">
    <mergeCell ref="C40:D40"/>
    <mergeCell ref="B4:B5"/>
    <mergeCell ref="C4:C5"/>
    <mergeCell ref="D4:D5"/>
    <mergeCell ref="E4:G4"/>
    <mergeCell ref="C32:E32"/>
    <mergeCell ref="C33:D33"/>
    <mergeCell ref="C34:D34"/>
    <mergeCell ref="C35:D35"/>
    <mergeCell ref="C36:D36"/>
    <mergeCell ref="C37:D37"/>
    <mergeCell ref="C38:D38"/>
    <mergeCell ref="C39:D3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KONDISI SAAT INI</vt:lpstr>
      <vt:lpstr>JML SARPRAS</vt:lpstr>
      <vt:lpstr>JML OBJEK KERJA</vt:lpstr>
      <vt:lpstr>JML KEBUTUHAN DAMKAR</vt:lpstr>
      <vt:lpstr>JML KEBUTUHAN ANALIS</vt:lpstr>
      <vt:lpstr>REKAP JML USULAN KEBUTUHAN</vt:lpstr>
      <vt:lpstr>RENCANA PEMENUHAN KEBUTUHAN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dcterms:created xsi:type="dcterms:W3CDTF">2022-01-24T06:42:20Z</dcterms:created>
  <dcterms:modified xsi:type="dcterms:W3CDTF">2022-05-30T14:49:26Z</dcterms:modified>
</cp:coreProperties>
</file>